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 activeTab="1"/>
  </bookViews>
  <sheets>
    <sheet name="Phụ lục 1" sheetId="1" r:id="rId1"/>
    <sheet name="Phụ lục 2" sheetId="2" r:id="rId2"/>
    <sheet name="Sheet1" sheetId="3" state="hidden" r:id="rId3"/>
    <sheet name="Sheet2" sheetId="4" state="hidden" r:id="rId4"/>
  </sheets>
  <definedNames>
    <definedName name="_xlnm._FilterDatabase" localSheetId="0" hidden="1">'Phụ lục 1'!$A$4:$N$191</definedName>
    <definedName name="_xlnm.Print_Area" localSheetId="0">'Phụ lục 1'!$A$2:$M$191</definedName>
    <definedName name="_xlnm.Print_Titles" localSheetId="0">'Phụ lục 1'!$4:$4</definedName>
    <definedName name="_xlnm.Print_Titles" localSheetId="2">Sheet1!$4:$4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4" l="1"/>
  <c r="L39" i="3"/>
  <c r="L31" i="3" l="1"/>
  <c r="L30" i="3" s="1"/>
  <c r="L92" i="3"/>
  <c r="L175" i="3"/>
  <c r="L153" i="3"/>
  <c r="L144" i="3" s="1"/>
  <c r="L34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 l="1"/>
  <c r="L5" i="3"/>
  <c r="L189" i="3" s="1"/>
  <c r="L38" i="3"/>
  <c r="L39" i="1"/>
  <c r="L120" i="1"/>
  <c r="L188" i="1" l="1"/>
  <c r="L174" i="1"/>
  <c r="L97" i="1"/>
  <c r="L34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38" i="1" l="1"/>
  <c r="L6" i="1"/>
  <c r="L5" i="1" s="1"/>
  <c r="L191" i="1" l="1"/>
</calcChain>
</file>

<file path=xl/sharedStrings.xml><?xml version="1.0" encoding="utf-8"?>
<sst xmlns="http://schemas.openxmlformats.org/spreadsheetml/2006/main" count="2853" uniqueCount="480">
  <si>
    <t>STT</t>
  </si>
  <si>
    <t>Mã VT</t>
  </si>
  <si>
    <t>Tên VT</t>
  </si>
  <si>
    <t>ĐVT</t>
  </si>
  <si>
    <t>Số lô</t>
  </si>
  <si>
    <t>Nơi SX</t>
  </si>
  <si>
    <t>Chất lượng</t>
  </si>
  <si>
    <t>Số lượng tồn kho</t>
  </si>
  <si>
    <t>Số lượng thanh lý</t>
  </si>
  <si>
    <t>Đơn giá</t>
  </si>
  <si>
    <t>Thành tiền</t>
  </si>
  <si>
    <t>A</t>
  </si>
  <si>
    <t>VTTB Ứ ĐỌNG</t>
  </si>
  <si>
    <t>I</t>
  </si>
  <si>
    <t xml:space="preserve">Kho: RB3 - TXU-RB3-Kho Nguyên Liệu </t>
  </si>
  <si>
    <t>2.40.05.400.000.00.000</t>
  </si>
  <si>
    <t>Đai ôm cáp</t>
  </si>
  <si>
    <t>Cái</t>
  </si>
  <si>
    <t>Không xác định</t>
  </si>
  <si>
    <t>Hàng mới</t>
  </si>
  <si>
    <t>ứ đọng từ trước 2017</t>
  </si>
  <si>
    <t>3.06.30.715.VIE.00.000</t>
  </si>
  <si>
    <t>Xà đỡ dây cột H đơn</t>
  </si>
  <si>
    <t>Bộ</t>
  </si>
  <si>
    <t>Vietnam</t>
  </si>
  <si>
    <t xml:space="preserve">ứ đọng kiểm kê 0h 01/01/2022. </t>
  </si>
  <si>
    <t>3.06.30.901.VIE.05.000</t>
  </si>
  <si>
    <t>Xà đỡ hòm H4 X12 (TL: 9.4 kg/bộ)</t>
  </si>
  <si>
    <t>3.06.30.925.000.02.000</t>
  </si>
  <si>
    <t>Xà kèm cho cột H đơn thân cột</t>
  </si>
  <si>
    <t>3.15.50.772.000.00.000</t>
  </si>
  <si>
    <t>Cáp hạ áp 0.6/1(1.2)kV-Cu/XLPE/PVC-4x70mm2</t>
  </si>
  <si>
    <t>Mét</t>
  </si>
  <si>
    <t>ứ đọng kiểm kê 0h 01/01/2022. đoạn ngắn không khả dụng</t>
  </si>
  <si>
    <t>3.20.12.422.000.00.000</t>
  </si>
  <si>
    <t>ống nối dây AM 120/95</t>
  </si>
  <si>
    <t>3.20.12.625.000.00.000</t>
  </si>
  <si>
    <t>ống nối dây AM 70/50</t>
  </si>
  <si>
    <t>Ống</t>
  </si>
  <si>
    <t>3.20.12.626.000.00.000</t>
  </si>
  <si>
    <t>ống nối dây AM 95/70</t>
  </si>
  <si>
    <t>3.20.22.250.000.00.000</t>
  </si>
  <si>
    <t>Ghíp AM 50 cả bu lông</t>
  </si>
  <si>
    <t>3.20.22.258.000.00.000</t>
  </si>
  <si>
    <t>Ghíp xử lý AM 95/50 (1bu lông)</t>
  </si>
  <si>
    <t>3.20.22.368.000.00.000</t>
  </si>
  <si>
    <t>Kẹp treo cáp 4*50-70</t>
  </si>
  <si>
    <t>ứ đọng từ 2017</t>
  </si>
  <si>
    <t>3.20.80.414.000.00.000</t>
  </si>
  <si>
    <t>Đầu cốt AM50 1lỗ</t>
  </si>
  <si>
    <t>3.25.33.324.VIE.00.000</t>
  </si>
  <si>
    <t>Cáp ngầm 12.7/22(24)kV-Cu/XLPE/PVC/DSTA/PVC-3x240mm2-CTSr-WS</t>
  </si>
  <si>
    <t>đoạn ngắn không khả dụng</t>
  </si>
  <si>
    <t>3.30.14.250.000.00.000</t>
  </si>
  <si>
    <t>Cầu chì hạ thế 250A</t>
  </si>
  <si>
    <t>ứ đọng kiểm kê 0h 01/01/2022</t>
  </si>
  <si>
    <t>3.30.14.540.VIE.00.000</t>
  </si>
  <si>
    <t>Cầu chì hạ thế cho tủ Pillar 400A</t>
  </si>
  <si>
    <t>3.30.60.016.VIE.00.000</t>
  </si>
  <si>
    <t>Dây chì FCO 22kV-Loại K-16A</t>
  </si>
  <si>
    <t>3.30.60.150.000.00.000</t>
  </si>
  <si>
    <t>Dây chì FCO 22kV-Loại K-10A</t>
  </si>
  <si>
    <t>3.30.75.040.000.00.000</t>
  </si>
  <si>
    <t>Dây chì FCO 22kV-Loại K-40A</t>
  </si>
  <si>
    <t>3.30.75.050.000.00.000</t>
  </si>
  <si>
    <t>Dây chì FCO 22kV-Loại K-50A</t>
  </si>
  <si>
    <t>3.30.75.080.000.00.000</t>
  </si>
  <si>
    <t>Dây chì LBFCO 22kV-Loại K-80A</t>
  </si>
  <si>
    <t>3.38.05.061.VIE.00.000</t>
  </si>
  <si>
    <t>Cầu dao 30A 2F-600V (cực kẹp)</t>
  </si>
  <si>
    <t>4.94.70.723.VIE.00.000</t>
  </si>
  <si>
    <t>Bảng điện nhựa</t>
  </si>
  <si>
    <t>8.34.94.700.VIE.00.000</t>
  </si>
  <si>
    <t>Thang đỡ cáp</t>
  </si>
  <si>
    <t>II</t>
  </si>
  <si>
    <t xml:space="preserve">Kho: RB5 - TXU-RB5-Kho thu hồi sử dụng được (CL&gt;50) </t>
  </si>
  <si>
    <t>2.76.71.225.000.00.C50</t>
  </si>
  <si>
    <t>Ống chì RMU-22kV-25A/509-40mm</t>
  </si>
  <si>
    <t>Hàng thu hồi phục hồi được (chất lượng 50≤X&lt;70%)</t>
  </si>
  <si>
    <t>2.76.71.246.000.00.C50</t>
  </si>
  <si>
    <t>Ống chì cho tủ RMU 24kV- 160A</t>
  </si>
  <si>
    <t>3,00</t>
  </si>
  <si>
    <t>4.94.70.723.VIE.00.A70</t>
  </si>
  <si>
    <t>Hàng thu hồi có thể sử dụng được (chất lượng  70% ≤X)</t>
  </si>
  <si>
    <t>4,00</t>
  </si>
  <si>
    <t>III</t>
  </si>
  <si>
    <t xml:space="preserve">Kho: TB0 - TXU_TB0_Kho vật tư thu hồi từ công trình ĐTXD sử dụng được </t>
  </si>
  <si>
    <t>3.15.53.183.000.00.C50</t>
  </si>
  <si>
    <t>Cáp hạ áp 0.6/1(1.2)kV-Cu/XLPE/PVC-3x185+1x120mm2</t>
  </si>
  <si>
    <t>K60C4120206</t>
  </si>
  <si>
    <t>3.15.69.122.VIE.00.A70</t>
  </si>
  <si>
    <t>Cáp điện vặn xoắn 0.6/1kV-4x120mm2</t>
  </si>
  <si>
    <t>K60C4119307</t>
  </si>
  <si>
    <t>3.62.95.644.000.00.C50</t>
  </si>
  <si>
    <t>Tủ RMU loại 4 ngăn 24kV 630A (3 CD + 1CC)</t>
  </si>
  <si>
    <t>Tủ</t>
  </si>
  <si>
    <t>F60C4119206</t>
  </si>
  <si>
    <t>B</t>
  </si>
  <si>
    <t>VTTB KÉM PHẨM CHẤT</t>
  </si>
  <si>
    <t>V</t>
  </si>
  <si>
    <t xml:space="preserve">Kho: RB4 - TXU-RB4-Kho thu hồi thanh lý (CL≤50%) </t>
  </si>
  <si>
    <t>   1</t>
  </si>
  <si>
    <t>2.55.05.000.000.00.D00</t>
  </si>
  <si>
    <t>Đồng thanh đồng tròn các loại</t>
  </si>
  <si>
    <t>Kg</t>
  </si>
  <si>
    <t>Hàng đề nghị thanh lý (chất lượng X&lt;50%)</t>
  </si>
  <si>
    <t>   2</t>
  </si>
  <si>
    <t>2.76.01.002.VIE.00.D00</t>
  </si>
  <si>
    <t>Chì phát quang niêm phong nắp Boóc công tơ cho dây xâu chì ĐK 0.25</t>
  </si>
  <si>
    <t>Viên</t>
  </si>
  <si>
    <t>   3</t>
  </si>
  <si>
    <t>2.76.81.027.VIE.00.D00</t>
  </si>
  <si>
    <t>Chì viên + dây chì các loại</t>
  </si>
  <si>
    <t>   4</t>
  </si>
  <si>
    <t>3.02.20.012.VIE.00.D00</t>
  </si>
  <si>
    <t>Cột điện các loại</t>
  </si>
  <si>
    <t>   5</t>
  </si>
  <si>
    <t>3.02.20.503.000.00.D00</t>
  </si>
  <si>
    <t>Cột BTLT-PC.I-7.5-160-3-Thân liền</t>
  </si>
  <si>
    <t>   6</t>
  </si>
  <si>
    <t>3.02.20.527.000.00.D00</t>
  </si>
  <si>
    <t>Cột BTLT-PC.I-12-190-7.2-Thân liền</t>
  </si>
  <si>
    <t>   7</t>
  </si>
  <si>
    <t>3.02.20.571.000.00.D00</t>
  </si>
  <si>
    <t>Cột BTLT-PC.I-16-190-11-Nối bích</t>
  </si>
  <si>
    <t>   8</t>
  </si>
  <si>
    <t>3.06.40.002.000.00.D00</t>
  </si>
  <si>
    <t>Xà. sắt các loại</t>
  </si>
  <si>
    <t>2 346.72</t>
  </si>
  <si>
    <t>   9</t>
  </si>
  <si>
    <t>3.10.86.024.000.00.D00</t>
  </si>
  <si>
    <t>Sứ cầu dao phụ tải 24kV</t>
  </si>
  <si>
    <t>Quả</t>
  </si>
  <si>
    <t>   10</t>
  </si>
  <si>
    <t>3.15.01.451.000.00.D00</t>
  </si>
  <si>
    <t>Dây đồng bọc PVC-0.6/1(1.2)kV-1x4mm2</t>
  </si>
  <si>
    <t>1 090.00</t>
  </si>
  <si>
    <t>   11</t>
  </si>
  <si>
    <t>3.15.42.061.000.00.D00</t>
  </si>
  <si>
    <t>Cáp hạ áp 0.6/1(1.2)kV-Cu/XLPE/PVC-1x6mm2</t>
  </si>
  <si>
    <t>2 217.00</t>
  </si>
  <si>
    <t>   12</t>
  </si>
  <si>
    <t>3.15.42.101.000.00.D00</t>
  </si>
  <si>
    <t>Cáp hạ áp 0.6/1(1.2)kV-Cu/XLPE/PVC-1x10mm2</t>
  </si>
  <si>
    <t>   13</t>
  </si>
  <si>
    <t>3.15.42.161.000.00.D00</t>
  </si>
  <si>
    <t>Cáp hạ áp 0.6/1(1.2)kV-Cu/XLPE/PVC-1x16mm2</t>
  </si>
  <si>
    <t>   14</t>
  </si>
  <si>
    <t>3.15.43.121.000.00.D00</t>
  </si>
  <si>
    <t>Cáp hạ áp 0.6/1(1.2)kV-Cu/XLPE/PVC-1x120mm2</t>
  </si>
  <si>
    <t>   15</t>
  </si>
  <si>
    <t>3.15.43.240.000.00.D00</t>
  </si>
  <si>
    <t>Cáp hạ áp 0.6/1(1.2)kV-Cu/XLPE/PVC-1x240mm2</t>
  </si>
  <si>
    <t>   16</t>
  </si>
  <si>
    <t>3.15.43.240.VIE.00.D00</t>
  </si>
  <si>
    <t>   17</t>
  </si>
  <si>
    <t>3.15.44.100.VIE.00.D00</t>
  </si>
  <si>
    <t>Cáp hạ áp 0.6/1(1.2)kV-Cu/XLPE/PVC-2x10mm2</t>
  </si>
  <si>
    <t>   18</t>
  </si>
  <si>
    <t>3.15.44.111.000.00.D00</t>
  </si>
  <si>
    <t>Cáp hạ áp 0.6/1(1.2)kV-Cu/XLPE/PVC-2x11mm2</t>
  </si>
  <si>
    <t>   19</t>
  </si>
  <si>
    <t>3.15.44.116.VIE.00.D00</t>
  </si>
  <si>
    <t>Cáp hạ áp 0.6/1(1.2)kV-Cu/XLPE/PVC-2x16mm2</t>
  </si>
  <si>
    <t>2 176.00</t>
  </si>
  <si>
    <t>   20</t>
  </si>
  <si>
    <t>3.15.44.125.000.00.D00</t>
  </si>
  <si>
    <t>Cáp hạ áp 0.6/1(1.2)kV-Cu/XLPE/PVC-2x25mm2</t>
  </si>
  <si>
    <t>   21</t>
  </si>
  <si>
    <t>3.15.44.202.VIE.00.D00</t>
  </si>
  <si>
    <t>Cáp hạ áp 0.6/1(1.2)kV-Cu/PVC/PVC-2x2.5mm2</t>
  </si>
  <si>
    <t>   22</t>
  </si>
  <si>
    <t>3.15.50.251.VIE.00.D00</t>
  </si>
  <si>
    <t>Cáp hạ áp 0.6/1(1.2)kV-Cu/XLPE/PVC-4x25mm2</t>
  </si>
  <si>
    <t>   23</t>
  </si>
  <si>
    <t>3.15.60.122.000.00.D00</t>
  </si>
  <si>
    <t>Cáp vặn xoắn 0.6/1kV bọc XLPE A1*120 mm2</t>
  </si>
  <si>
    <t>   24</t>
  </si>
  <si>
    <t>3.15.68.235.VIE.00.D00</t>
  </si>
  <si>
    <t>Cáp điện vặn xoắn 0.6/1kV-4x35mm2</t>
  </si>
  <si>
    <t>   25</t>
  </si>
  <si>
    <t>3.15.68.502.000.00.D00</t>
  </si>
  <si>
    <t>Cáp điện vặn xoắn 0.6/1kV-4x50mm2</t>
  </si>
  <si>
    <t>1 217.00</t>
  </si>
  <si>
    <t>   26</t>
  </si>
  <si>
    <t>3.15.68.701.VIE.00.D00</t>
  </si>
  <si>
    <t>Cáp điện vặn xoắn 0.6/1kV-4x70mm2</t>
  </si>
  <si>
    <t>1 911.00</t>
  </si>
  <si>
    <t>   27</t>
  </si>
  <si>
    <t>3.15.68.952.000.00.D00</t>
  </si>
  <si>
    <t>Cáp điện vặn xoắn 0.6/1kV-4x95mm2</t>
  </si>
  <si>
    <t>1 772.00</t>
  </si>
  <si>
    <t>   28</t>
  </si>
  <si>
    <t>3.15.69.122.000.00.D00</t>
  </si>
  <si>
    <t>1 281.00</t>
  </si>
  <si>
    <t>   29</t>
  </si>
  <si>
    <t>3.20.22.113.VIE.00.D00</t>
  </si>
  <si>
    <t>Ghíp LV-IPC 120-120 (35-120/6-120)-Xuyên vỏ cách điện dày đến 3 mm-2 bu lông thép M6</t>
  </si>
  <si>
    <t>   30</t>
  </si>
  <si>
    <t>3.20.22.912.000.00.D00</t>
  </si>
  <si>
    <t>Kẹp siết cáp 4*120</t>
  </si>
  <si>
    <t>   31</t>
  </si>
  <si>
    <t>3.20.70.511.000.00.D00</t>
  </si>
  <si>
    <t>Hộp 1 công tơ 1 pha-Composit</t>
  </si>
  <si>
    <t>   32</t>
  </si>
  <si>
    <t>3.20.70.521.000.00.D00</t>
  </si>
  <si>
    <t>Hộp 2 công tơ 1 pha-Composit</t>
  </si>
  <si>
    <t>   33</t>
  </si>
  <si>
    <t>3.20.70.546.VIE.00.D00</t>
  </si>
  <si>
    <t>Hộp 4 công tơ 1 pha-Composit</t>
  </si>
  <si>
    <t>   34</t>
  </si>
  <si>
    <t>3.20.70.549.000.00.D00</t>
  </si>
  <si>
    <t>Hộp 1 công tơ 3 pha-Trực tiếp-Composit</t>
  </si>
  <si>
    <t>   35</t>
  </si>
  <si>
    <t>3.20.94.018.VIE.00.D00</t>
  </si>
  <si>
    <t>Hộp phân dây Composit</t>
  </si>
  <si>
    <t>   36</t>
  </si>
  <si>
    <t>3.30.14.250.000.00.D00</t>
  </si>
  <si>
    <t>   37</t>
  </si>
  <si>
    <t>3.46.04.040.000.00.D00</t>
  </si>
  <si>
    <t>aptomat 1 pha 600V/40A</t>
  </si>
  <si>
    <t>3 561.00</t>
  </si>
  <si>
    <t>   38</t>
  </si>
  <si>
    <t>3.46.15.254.000.00.D00</t>
  </si>
  <si>
    <t>MCCB 3 cực 250A-690VAC/800V-36kArms-CO bằng tay</t>
  </si>
  <si>
    <t>   39</t>
  </si>
  <si>
    <t>3.46.15.404.000.00.D00</t>
  </si>
  <si>
    <t>MCCB 3 cực 400A-690VAC/800V-50kArms-CO bằng tay</t>
  </si>
  <si>
    <t>   40</t>
  </si>
  <si>
    <t>3.46.15.634.000.00.D00</t>
  </si>
  <si>
    <t>MCCB 3 cực 630A-690VAC/800V-50kArms-CO bằng tay</t>
  </si>
  <si>
    <t>   41</t>
  </si>
  <si>
    <t>3.46.16.104.000.00.D00</t>
  </si>
  <si>
    <t>MCCB 3 cực 1000A-690VAC/800V-65kArms-CO bằng tay</t>
  </si>
  <si>
    <t>   42</t>
  </si>
  <si>
    <t>3.46.16.164.000.00.D00</t>
  </si>
  <si>
    <t>MCCB 3 cực 1600A-690VAC/800V-65kArms-CO bằng tay</t>
  </si>
  <si>
    <t>   43</t>
  </si>
  <si>
    <t>3.50.90.807.000.00.D00</t>
  </si>
  <si>
    <t>Rơle các loại</t>
  </si>
  <si>
    <t>   44</t>
  </si>
  <si>
    <t>3.53.05.400.VIE.00.D00</t>
  </si>
  <si>
    <t>Máy biến dòng hạ thế 600V 4000/5A 10VA CCX 0.5 TN</t>
  </si>
  <si>
    <t>   45</t>
  </si>
  <si>
    <t>3.53.06.104.000.00.D00</t>
  </si>
  <si>
    <t>Biến dòng 600V 100/5A 5VA CCX0.5 TN</t>
  </si>
  <si>
    <t>   46</t>
  </si>
  <si>
    <t>3.53.06.154.VIE.00.D00</t>
  </si>
  <si>
    <t>Biến dòng 600V 150/5A 5VA CCX0.5 TN</t>
  </si>
  <si>
    <t>   47</t>
  </si>
  <si>
    <t>3.53.06.204.000.00.D00</t>
  </si>
  <si>
    <t>Biến dòng 600V 200/5A 10VA CCX0.5 TN</t>
  </si>
  <si>
    <t>   48</t>
  </si>
  <si>
    <t>3.53.06.304.000.00.D00</t>
  </si>
  <si>
    <t>Biến dòng 600V 300/5A 10VA TN</t>
  </si>
  <si>
    <t>   49</t>
  </si>
  <si>
    <t>3.53.06.604.000.00.D00</t>
  </si>
  <si>
    <t>Biến dòng 600V 600/5A 15VA CCX0.5 TN</t>
  </si>
  <si>
    <t>   50</t>
  </si>
  <si>
    <t>3.53.07.104.000.00.D00</t>
  </si>
  <si>
    <t>Biến dòng 600V 1000/5A 15VA CCX0.5 TN</t>
  </si>
  <si>
    <t>   51</t>
  </si>
  <si>
    <t>3.64.14.002.000.00.D00</t>
  </si>
  <si>
    <t>Tụ bù hạ thế các loại</t>
  </si>
  <si>
    <t>Bình</t>
  </si>
  <si>
    <t>   52</t>
  </si>
  <si>
    <t>5.50.10.024.000.00.D00</t>
  </si>
  <si>
    <t>Buồng dập hồ quang cầu dao phụ tải 24kV</t>
  </si>
  <si>
    <t>   53</t>
  </si>
  <si>
    <t>8.65.84.001.VIE.00.D00</t>
  </si>
  <si>
    <t>Module RF cho công tơ 1 pha</t>
  </si>
  <si>
    <t>   54</t>
  </si>
  <si>
    <t>8.65.84.003.VIE.00.D00</t>
  </si>
  <si>
    <t>Module RF cho công tơ 3 pha</t>
  </si>
  <si>
    <t>   55</t>
  </si>
  <si>
    <t>8.65.84.007.VIE.00.D00</t>
  </si>
  <si>
    <t>Module PLC cho công tơ 1 pha</t>
  </si>
  <si>
    <t>   56</t>
  </si>
  <si>
    <t>8.65.84.008.VIE.00.D00</t>
  </si>
  <si>
    <t>Module PLC cho công tơ 3 pha</t>
  </si>
  <si>
    <t>   57</t>
  </si>
  <si>
    <t>8.71.82.102.000.00.D00</t>
  </si>
  <si>
    <t>Thiết bị thu thập dữ liệu công tơ điện tử 3 pha ( Modem GPRS/3G)</t>
  </si>
  <si>
    <t>   58</t>
  </si>
  <si>
    <t>8.73.55.015.000.00.D00</t>
  </si>
  <si>
    <t>Công tơ cơ 1 pha các loại</t>
  </si>
  <si>
    <t>   59</t>
  </si>
  <si>
    <t>8.73.05.408.VIE.00.D00</t>
  </si>
  <si>
    <t>Công tơ điện tử 1 pha 10 (40A)A 220V. CCX1. có module PLC. mã VSE11-10</t>
  </si>
  <si>
    <t>   60</t>
  </si>
  <si>
    <t>8.73.05.800.VIE.00.D00</t>
  </si>
  <si>
    <t>Công tơ điện tử 1 pha 5(80)A 220 V CCX1 mã hiệu DDS26D có module RF</t>
  </si>
  <si>
    <t>   61</t>
  </si>
  <si>
    <t>8.73.05.807.VIE.00.D00</t>
  </si>
  <si>
    <t>Công tơ điện tử 1 pha 20(80)A 220 V CCX1 có module PLC. VSE11-20</t>
  </si>
  <si>
    <t>   62</t>
  </si>
  <si>
    <t>8.73.05.809.VIE.00.D00</t>
  </si>
  <si>
    <t>Công tơ điện tử 1 pha 1 biểu giá. trực tiếp 5(80)A 220V CCX1 có module PLC. HHM-11</t>
  </si>
  <si>
    <t>   63</t>
  </si>
  <si>
    <t>8.73.05.811.VIE.00.D00</t>
  </si>
  <si>
    <t>Công tơ điện tử 1 pha 5(80)A 220 V CCX1 có module RF mã hiệu DDS26D-11</t>
  </si>
  <si>
    <t>   64</t>
  </si>
  <si>
    <t>8.73.05.812.VIE.00.D00</t>
  </si>
  <si>
    <t>Công tơ điện tử 1 pha một giá 10(80)A. 220V.CCX 1 kèm theo module RF . mã hiệu CE-18</t>
  </si>
  <si>
    <t>   65</t>
  </si>
  <si>
    <t>8.73.25.013.000.00.D00</t>
  </si>
  <si>
    <t>Công tơ điện tử 3 pha nhiều biểu giá 3x5(100)A. 3x220/380V- 230/400V. CCX1 kèm module PLC. Mã hiệu HHM-38</t>
  </si>
  <si>
    <t>   66</t>
  </si>
  <si>
    <t>8.73.55.111.ENG.00.D00</t>
  </si>
  <si>
    <t>Công tơ điện tử 3 pha gián tiếp nhiều biểu giá 3*5(10)A 58/100V 240/415. CCX: 0.5. A1700. kèm cổng RS485</t>
  </si>
  <si>
    <t>England</t>
  </si>
  <si>
    <t>   67</t>
  </si>
  <si>
    <t>8.73.55.210.VIE.00.D00</t>
  </si>
  <si>
    <t>Công tơ điện tử 3 pha. nhiều biểu giá. gián tiếp 3x5(6)A. 3x230/400V. CCX1 kèm module PLC. mã hiệu VSE3T-5</t>
  </si>
  <si>
    <t>   68</t>
  </si>
  <si>
    <t>8.73.55.219.ENG.00.D00</t>
  </si>
  <si>
    <t>Công tơ điện tử 3 pha nhiều biểu giá. loại trực tiếp 3*10(100A) 220/380V. CCX1 kèm cổng RS232. A1700</t>
  </si>
  <si>
    <t>   69</t>
  </si>
  <si>
    <t>8.73.55.222.VIE.00.D00</t>
  </si>
  <si>
    <t>Công tơ điện tử 3 pha nhiều biểu giá loại gián tiếp 3x5(6)A 57.5/100V-240/415V CCX 0.5 DTS27 có module RF</t>
  </si>
  <si>
    <t>   70</t>
  </si>
  <si>
    <t>8.73.55.223.VIE.00.D00</t>
  </si>
  <si>
    <t>Công tơ điện tử 3 pha trực tiếp nhiều biểu giá 3x10(100)A. 3x230/400V. CCX1 có module PLC mã hiệu VSE3T-10</t>
  </si>
  <si>
    <t>   71</t>
  </si>
  <si>
    <t>8.73.55.253.VIE.00.D00</t>
  </si>
  <si>
    <t>Công tơ điện tử 3 pha nhiều biểu giá loại trực tiếp 3x50(100)A. 3x220/380V. CCX1 Có module PLC. loại VSE3T50</t>
  </si>
  <si>
    <t>   72</t>
  </si>
  <si>
    <t>8.75.70.900.VIE.00.D00</t>
  </si>
  <si>
    <t>Thiết bị chuyển đổi RS232/485 sang RF</t>
  </si>
  <si>
    <t>   73</t>
  </si>
  <si>
    <t>8.75.70.903.VIE.00.D00</t>
  </si>
  <si>
    <t>Thiết bị chuyển đổi RS232 sang RF (bộ thu phát sóng)</t>
  </si>
  <si>
    <t>   74</t>
  </si>
  <si>
    <t>8.75.70.905.VIE.00.D00</t>
  </si>
  <si>
    <t>Thiết bị ghi chỉ số. thu thập dữ liệu từ công tơ điện tử tích hợp module RF (Mã hiệu GD-01)</t>
  </si>
  <si>
    <t>   75</t>
  </si>
  <si>
    <t>8.75.70.905.VIE.01.D00</t>
  </si>
  <si>
    <t>Thiết bị ghi chỉ số. thu thập dữ liệu từ công tơ điện tử tích hợp module RF (Mã hiệu DCU-V01)</t>
  </si>
  <si>
    <t>   76</t>
  </si>
  <si>
    <t>8.75.70.907.VIE.00.D00</t>
  </si>
  <si>
    <t>Thiết bị ghi chỉ số. thu thập dữ liệu từ công tơ điện tử tích hợp module PLC (DCU): DCU-VSE-V1</t>
  </si>
  <si>
    <t>   77</t>
  </si>
  <si>
    <t>8.75.70.914.VIE.00.D00</t>
  </si>
  <si>
    <t>Bộ khuếch đại tín hiệu RF ( Repeater ) Mã hiệu R-01</t>
  </si>
  <si>
    <t>VI</t>
  </si>
  <si>
    <t xml:space="preserve">Kho: TB1 - TUX_TB1_Kho vật tư thu hồi từ công trình ĐTXD không sử dụng được chờ thanh lý </t>
  </si>
  <si>
    <t>2.55.31.002.000.00.D00</t>
  </si>
  <si>
    <t>Đồng thanh cái các loại</t>
  </si>
  <si>
    <t>F60C4121202</t>
  </si>
  <si>
    <t>K60C4121201</t>
  </si>
  <si>
    <t>K60C4121204</t>
  </si>
  <si>
    <t>Xà, sắt các loại</t>
  </si>
  <si>
    <t>3.15.42.101.VIE.00.D00</t>
  </si>
  <si>
    <t>Cáp hạ áp 0,6/1(1,2)kV-Cu/XLPE/PVC-1x10mm2</t>
  </si>
  <si>
    <t>3.15.42.104.VIE.00.D00</t>
  </si>
  <si>
    <t>Cáp hạ áp 0,6/1(1,2)kV-Cu/XLPE/PVC-1x4mm2</t>
  </si>
  <si>
    <t>Cáp hạ áp 0,6/1(1,2)kV-Cu/XLPE/PVC-1x120mm2</t>
  </si>
  <si>
    <t>Cáp hạ áp 0,6/1(1,2)kV-Cu/XLPE/PVC-1x240mm2</t>
  </si>
  <si>
    <t>3.15.44.100.000.00.D00</t>
  </si>
  <si>
    <t>Cáp hạ áp 0,6/1(1,2)kV-Cu/XLPE/PVC-2x10mm2</t>
  </si>
  <si>
    <t>Cáp hạ áp 0,6/1(1,2)kV-Cu/XLPE/PVC-2x16mm2</t>
  </si>
  <si>
    <t>Cáp hạ áp 0,6/1(1,2)kV-Cu/XLPE/PVC-2x25mm2</t>
  </si>
  <si>
    <t>3.15.50.161.000.00.D00</t>
  </si>
  <si>
    <t>Cáp hạ áp 0,6/1(1,2)kV-Cu/XLPE/PVC-4x16mm2</t>
  </si>
  <si>
    <t>3.15.54.211.000.00.D00</t>
  </si>
  <si>
    <t>Cáp muyle 0,6/1(1,2)kV-Cu/XLPE/PVC/ATA/PVC-2x11mm2</t>
  </si>
  <si>
    <t>3.15.68.502.VIE.00.D00</t>
  </si>
  <si>
    <t>Cáp điện vặn xoắn 0,6/1kV-4x50mm2</t>
  </si>
  <si>
    <t>3.15.68.701.000.00.D00</t>
  </si>
  <si>
    <t>Cáp điện vặn xoắn 0,6/1kV-4x70mm2</t>
  </si>
  <si>
    <t>Cáp điện vặn xoắn 0,6/1kV-4x95mm2</t>
  </si>
  <si>
    <t>3.15.69.122.VIE.00.D00</t>
  </si>
  <si>
    <t>Cáp điện vặn xoắn 0,6/1kV-4x120mm2</t>
  </si>
  <si>
    <t>K60C4121201.</t>
  </si>
  <si>
    <t>3.15.82.145.000.00.D00</t>
  </si>
  <si>
    <t>Cáp 24kV XLPE/PVC M1x50mm2</t>
  </si>
  <si>
    <t>3.15.82.451.000.00.D00</t>
  </si>
  <si>
    <t>Cáp 24kV XLPE/PVC M1*240mm2</t>
  </si>
  <si>
    <t>3.20.70.600.000.00.D00</t>
  </si>
  <si>
    <t xml:space="preserve">Hộp công tơ Composite các loại </t>
  </si>
  <si>
    <t>F60C412102</t>
  </si>
  <si>
    <t>F60c4121202</t>
  </si>
  <si>
    <t>3.20.70.600.VIE.00.D00</t>
  </si>
  <si>
    <t>Hộp công tơ Composite các loại</t>
  </si>
  <si>
    <t>3.20.94.018.000.00.D00</t>
  </si>
  <si>
    <t>3.25.25.121.VIE.00.D00</t>
  </si>
  <si>
    <t>Cáp hạ áp 0,6/1(1,2)kV-Al/XLPE/PVC/DSTA/PVC-4x120mm2</t>
  </si>
  <si>
    <t>3.25.33.326.VIE.00.D00</t>
  </si>
  <si>
    <t>Cáp ngầm 12,7/22(24)kV-Cu/XLPE/PVC/DSTA/PVC-3x240mm2-CTSr-WS</t>
  </si>
  <si>
    <t>F60C4112202</t>
  </si>
  <si>
    <t>3.30.20.025.000.00.D00</t>
  </si>
  <si>
    <t>cầu chì ống 24kV-25A</t>
  </si>
  <si>
    <t>3.30.22.001.000.00.D00</t>
  </si>
  <si>
    <t>Cầu chì tự rơi các loại</t>
  </si>
  <si>
    <t>Bộ/1Pha</t>
  </si>
  <si>
    <t>3.42.80.425.000.00.D00</t>
  </si>
  <si>
    <t>Chống sét van 24kV</t>
  </si>
  <si>
    <t>3.46.15.055.000.00.D00</t>
  </si>
  <si>
    <t>MCB 3 cực 50A-230/400VAC-6kArms-Kiểu gài/Vặn vít</t>
  </si>
  <si>
    <t>3.46.15.080.000.00.D00</t>
  </si>
  <si>
    <t>MCB 3 cực 80A-230/400VAC-6kArms-Kiểu gài/Vặn vít</t>
  </si>
  <si>
    <t>3.64.14.205.000.00.D00</t>
  </si>
  <si>
    <t>Tụ bù hạ thế 3P 20 kVAR 0.4kV NT</t>
  </si>
  <si>
    <t>3.64.14.303.000.00.D00</t>
  </si>
  <si>
    <t>Bình tụ bù hạ áp 3 pha-440V-30kVAr</t>
  </si>
  <si>
    <t>VII</t>
  </si>
  <si>
    <t>VTTB văn phòng thanh lý</t>
  </si>
  <si>
    <t>Màn hình máy tính (CRT)</t>
  </si>
  <si>
    <t>cái</t>
  </si>
  <si>
    <t>Màn hình máy tính (LCD)</t>
  </si>
  <si>
    <t>Case máy tính</t>
  </si>
  <si>
    <t>Máy in</t>
  </si>
  <si>
    <t>Bàn phím</t>
  </si>
  <si>
    <t>Chuột máy tính</t>
  </si>
  <si>
    <t>Cục nóng điều hòa</t>
  </si>
  <si>
    <t>Cục lạnh điều hòa</t>
  </si>
  <si>
    <t>Máng đèn âm trần 3 bóng</t>
  </si>
  <si>
    <t>Điện thoại bàn không dây</t>
  </si>
  <si>
    <t>Điện thoại bàn có dây (mẹ-con)</t>
  </si>
  <si>
    <t>Máy đếm tiền</t>
  </si>
  <si>
    <t>Tổng đài nội bộ</t>
  </si>
  <si>
    <t>C</t>
  </si>
  <si>
    <t>TSCĐ Thanh lý</t>
  </si>
  <si>
    <t>TXU_162</t>
  </si>
  <si>
    <t>1.21170200.0000011</t>
  </si>
  <si>
    <t>May cat 3Fa 24KV-630A va bo nguon (ATS)</t>
  </si>
  <si>
    <t>TXU_643</t>
  </si>
  <si>
    <t>1.24000000.0000616</t>
  </si>
  <si>
    <t>Tu tu dong dong chuyen nguon ATS 500V/400ANT</t>
  </si>
  <si>
    <t>CỘNG A+B+C</t>
  </si>
  <si>
    <t>Mã chất thải nguy hại</t>
  </si>
  <si>
    <t>16 01 13</t>
  </si>
  <si>
    <t>3.53.66.512.000.00.D00</t>
  </si>
  <si>
    <t>Biến dòng 22kV 200//5A 30VA C0.5 dầu NT</t>
  </si>
  <si>
    <t>3.56.80.220.000.00.D00</t>
  </si>
  <si>
    <t>Biến điện áp 1 pha 22/0.1kV</t>
  </si>
  <si>
    <t>3.56.80.222.000.00.D00</t>
  </si>
  <si>
    <t>Biến điện áp 1 pha 22/0.1kV 50 - 200 VA dầu</t>
  </si>
  <si>
    <t>   78</t>
  </si>
  <si>
    <t>   79</t>
  </si>
  <si>
    <t>   80</t>
  </si>
  <si>
    <t xml:space="preserve">Tình trạng </t>
  </si>
  <si>
    <t>PHỤ LỤC 1</t>
  </si>
  <si>
    <t>PHỤ LỤC 2</t>
  </si>
  <si>
    <t>Mã CTNH</t>
  </si>
  <si>
    <t>Mã VTTB</t>
  </si>
  <si>
    <t>Tên và quy cách vật tư</t>
  </si>
  <si>
    <t>Số lượng</t>
  </si>
  <si>
    <t>Giá trị sổ sách kế toán</t>
  </si>
  <si>
    <t>Tình trạng kỹ thuật</t>
  </si>
  <si>
    <t>Dự kiến % còn lại</t>
  </si>
  <si>
    <t xml:space="preserve"> VTTB thu hồi kém phẩm chất, không sử dụng được, thuộc chất thải nguy hại</t>
  </si>
  <si>
    <t>19 02 01</t>
  </si>
  <si>
    <t xml:space="preserve">Bình </t>
  </si>
  <si>
    <t xml:space="preserve">VTTB văn phòng thanh lý </t>
  </si>
  <si>
    <t>Hư hỏng, chờ thanh lý</t>
  </si>
  <si>
    <t xml:space="preserve">TSCĐ Thanh lý </t>
  </si>
  <si>
    <t xml:space="preserve">Bộ </t>
  </si>
  <si>
    <t>Cộng:</t>
  </si>
  <si>
    <t xml:space="preserve">       </t>
  </si>
  <si>
    <t>Tổng cộng I+ II + III:</t>
  </si>
  <si>
    <t>DANH MỤC THANH LÝ VTTB, TÀI SẢN THUỘC CHẤT THẢI NGUY HẠI  NĂM 2022 -GÓI 1</t>
  </si>
  <si>
    <t>Không dùng đến</t>
  </si>
  <si>
    <t>chậm luân chuyển theo biên bản kiểm toán. Không dùng đến</t>
  </si>
  <si>
    <t>tủ omazaban, không đáp ứng vận hành</t>
  </si>
  <si>
    <t>Tiếp xúc điện han rỉ, oxy hóa</t>
  </si>
  <si>
    <t>ứ đọng từ 2019, không sử dụng đến</t>
  </si>
  <si>
    <t>DANH SÁCH VTTB, TÀI SẢN  Ứ ĐỌNG, KÉM PHẨM CHẤT THANH LÝ NĂM 2022 - GÓI 1</t>
  </si>
  <si>
    <t xml:space="preserve">Lô 3: </t>
  </si>
  <si>
    <t>Lô 1</t>
  </si>
  <si>
    <t>VTTB Ứ ĐỌNG, KÉM PHẨM CHẤT</t>
  </si>
  <si>
    <t>VTTB KÉM PHẨM CHẤT thuộc chất thải nguy hại</t>
  </si>
  <si>
    <t>Lô 2</t>
  </si>
  <si>
    <t>IV</t>
  </si>
  <si>
    <t xml:space="preserve">Đơn giá </t>
  </si>
  <si>
    <t>DANH SÁCH VTTB  Ứ ĐỌNG, KÉM PHẨM CHẤT THANH LÝ NĂM 2022 - GÓI 1</t>
  </si>
  <si>
    <t>DANH SÁCH TÀI SẢM  KÉM PHẨM CHẤT THANH LÝ NĂM 2022 - GÓI 1</t>
  </si>
  <si>
    <t>LÔ 4</t>
  </si>
  <si>
    <t xml:space="preserve">CỘNG </t>
  </si>
  <si>
    <t>Kèm theo Hợp đồng số: 205-2022/HĐ-ĐG ngày 30/5/2022 giữa Công ty Điện lực Thanh Xuân với Công ty Đấu giá Hợp danh Bắc Trung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</si>
</sst>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-* #,##0.00\ _₫_-;\-* #,##0.00\ _₫_-;_-* &quot;-&quot;??\ _₫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3" fontId="2" fillId="3" borderId="1" xfId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43" fontId="2" fillId="5" borderId="1" xfId="1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3" fontId="3" fillId="0" borderId="1" xfId="1" applyFont="1" applyFill="1" applyBorder="1" applyAlignment="1">
      <alignment horizontal="right" vertical="center" wrapText="1"/>
    </xf>
    <xf numFmtId="43" fontId="2" fillId="5" borderId="1" xfId="1" applyFont="1" applyFill="1" applyBorder="1" applyAlignment="1">
      <alignment horizontal="right" vertical="center" wrapText="1"/>
    </xf>
    <xf numFmtId="164" fontId="3" fillId="0" borderId="1" xfId="1" applyNumberFormat="1" applyFont="1" applyFill="1" applyBorder="1" applyAlignment="1">
      <alignment horizontal="right" vertical="center" wrapText="1"/>
    </xf>
    <xf numFmtId="43" fontId="2" fillId="5" borderId="1" xfId="1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43" fontId="2" fillId="0" borderId="1" xfId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43" fontId="3" fillId="0" borderId="1" xfId="1" applyFont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43" fontId="2" fillId="3" borderId="1" xfId="1" applyFont="1" applyFill="1" applyBorder="1" applyAlignment="1">
      <alignment horizontal="right" vertical="center"/>
    </xf>
    <xf numFmtId="164" fontId="2" fillId="3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43" fontId="3" fillId="4" borderId="3" xfId="1" applyFont="1" applyFill="1" applyBorder="1" applyAlignment="1">
      <alignment horizontal="right" vertical="center" wrapText="1"/>
    </xf>
    <xf numFmtId="43" fontId="2" fillId="5" borderId="3" xfId="1" applyFont="1" applyFill="1" applyBorder="1" applyAlignment="1">
      <alignment horizontal="right" vertical="center" wrapText="1"/>
    </xf>
    <xf numFmtId="43" fontId="3" fillId="4" borderId="4" xfId="1" applyFont="1" applyFill="1" applyBorder="1" applyAlignment="1">
      <alignment horizontal="right" vertical="center" wrapText="1"/>
    </xf>
    <xf numFmtId="164" fontId="3" fillId="4" borderId="1" xfId="1" applyNumberFormat="1" applyFont="1" applyFill="1" applyBorder="1" applyAlignment="1">
      <alignment horizontal="right" vertical="center" wrapText="1"/>
    </xf>
    <xf numFmtId="43" fontId="3" fillId="4" borderId="4" xfId="1" applyFont="1" applyFill="1" applyBorder="1" applyAlignment="1">
      <alignment vertical="center" wrapText="1"/>
    </xf>
    <xf numFmtId="164" fontId="3" fillId="4" borderId="1" xfId="1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 wrapText="1"/>
    </xf>
    <xf numFmtId="43" fontId="3" fillId="4" borderId="7" xfId="1" applyFont="1" applyFill="1" applyBorder="1" applyAlignment="1">
      <alignment horizontal="right" vertical="center" wrapText="1"/>
    </xf>
    <xf numFmtId="43" fontId="2" fillId="5" borderId="7" xfId="1" applyFont="1" applyFill="1" applyBorder="1" applyAlignment="1">
      <alignment horizontal="right" vertical="center" wrapText="1"/>
    </xf>
    <xf numFmtId="43" fontId="3" fillId="4" borderId="8" xfId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43" fontId="2" fillId="4" borderId="1" xfId="1" applyFont="1" applyFill="1" applyBorder="1" applyAlignment="1">
      <alignment horizontal="right" vertical="center" wrapText="1"/>
    </xf>
    <xf numFmtId="164" fontId="2" fillId="4" borderId="1" xfId="1" applyNumberFormat="1" applyFont="1" applyFill="1" applyBorder="1" applyAlignment="1">
      <alignment horizontal="right" vertical="center" wrapText="1"/>
    </xf>
    <xf numFmtId="0" fontId="3" fillId="0" borderId="1" xfId="0" applyFont="1" applyBorder="1"/>
    <xf numFmtId="43" fontId="3" fillId="0" borderId="1" xfId="1" applyFont="1" applyBorder="1"/>
    <xf numFmtId="43" fontId="2" fillId="5" borderId="1" xfId="1" applyFont="1" applyFill="1" applyBorder="1"/>
    <xf numFmtId="0" fontId="3" fillId="4" borderId="9" xfId="0" applyFont="1" applyFill="1" applyBorder="1" applyAlignment="1">
      <alignment wrapText="1"/>
    </xf>
    <xf numFmtId="43" fontId="3" fillId="4" borderId="9" xfId="1" applyFont="1" applyFill="1" applyBorder="1" applyAlignment="1">
      <alignment wrapText="1"/>
    </xf>
    <xf numFmtId="43" fontId="2" fillId="5" borderId="9" xfId="1" applyFont="1" applyFill="1" applyBorder="1" applyAlignment="1">
      <alignment wrapText="1"/>
    </xf>
    <xf numFmtId="43" fontId="2" fillId="0" borderId="1" xfId="1" applyFont="1" applyFill="1" applyBorder="1" applyAlignment="1">
      <alignment horizontal="right" vertical="center"/>
    </xf>
    <xf numFmtId="164" fontId="2" fillId="0" borderId="1" xfId="1" applyNumberFormat="1" applyFont="1" applyFill="1" applyBorder="1" applyAlignment="1">
      <alignment horizontal="right" vertical="center"/>
    </xf>
    <xf numFmtId="0" fontId="3" fillId="4" borderId="3" xfId="0" applyFont="1" applyFill="1" applyBorder="1" applyAlignment="1">
      <alignment wrapText="1"/>
    </xf>
    <xf numFmtId="43" fontId="3" fillId="4" borderId="3" xfId="1" applyFont="1" applyFill="1" applyBorder="1" applyAlignment="1">
      <alignment wrapText="1"/>
    </xf>
    <xf numFmtId="43" fontId="2" fillId="5" borderId="3" xfId="1" applyFont="1" applyFill="1" applyBorder="1" applyAlignment="1">
      <alignment wrapText="1"/>
    </xf>
    <xf numFmtId="164" fontId="2" fillId="0" borderId="1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43" fontId="3" fillId="0" borderId="0" xfId="1" applyFont="1" applyAlignment="1">
      <alignment vertical="center"/>
    </xf>
    <xf numFmtId="43" fontId="2" fillId="5" borderId="0" xfId="1" applyFont="1" applyFill="1" applyAlignment="1">
      <alignment vertical="center"/>
    </xf>
    <xf numFmtId="164" fontId="3" fillId="0" borderId="0" xfId="1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5" borderId="0" xfId="0" applyFont="1" applyFill="1"/>
    <xf numFmtId="0" fontId="0" fillId="5" borderId="0" xfId="0" applyFill="1"/>
    <xf numFmtId="0" fontId="4" fillId="5" borderId="0" xfId="0" applyFont="1" applyFill="1"/>
    <xf numFmtId="0" fontId="8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left" vertical="center" wrapText="1"/>
    </xf>
    <xf numFmtId="43" fontId="8" fillId="5" borderId="1" xfId="1" applyNumberFormat="1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left" vertical="center" wrapText="1"/>
    </xf>
    <xf numFmtId="164" fontId="3" fillId="5" borderId="1" xfId="1" applyNumberFormat="1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49" fontId="3" fillId="5" borderId="1" xfId="1" applyNumberFormat="1" applyFont="1" applyFill="1" applyBorder="1" applyAlignment="1">
      <alignment horizontal="center" vertical="center" wrapText="1"/>
    </xf>
    <xf numFmtId="43" fontId="3" fillId="5" borderId="1" xfId="1" applyFont="1" applyFill="1" applyBorder="1" applyAlignment="1">
      <alignment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vertical="center" wrapText="1"/>
    </xf>
    <xf numFmtId="0" fontId="8" fillId="5" borderId="10" xfId="0" applyFont="1" applyFill="1" applyBorder="1" applyAlignment="1">
      <alignment horizontal="center" vertical="center" wrapText="1"/>
    </xf>
    <xf numFmtId="43" fontId="3" fillId="5" borderId="8" xfId="1" applyFont="1" applyFill="1" applyBorder="1" applyAlignment="1">
      <alignment vertical="center" wrapText="1"/>
    </xf>
    <xf numFmtId="164" fontId="3" fillId="5" borderId="10" xfId="1" applyNumberFormat="1" applyFont="1" applyFill="1" applyBorder="1" applyAlignment="1">
      <alignment vertical="center" wrapText="1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49" fontId="3" fillId="5" borderId="1" xfId="1" applyNumberFormat="1" applyFont="1" applyFill="1" applyBorder="1" applyAlignment="1">
      <alignment horizontal="center" vertical="center"/>
    </xf>
    <xf numFmtId="49" fontId="0" fillId="5" borderId="0" xfId="0" applyNumberFormat="1" applyFill="1"/>
    <xf numFmtId="0" fontId="2" fillId="5" borderId="3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right" vertical="center" wrapText="1"/>
    </xf>
    <xf numFmtId="164" fontId="6" fillId="5" borderId="1" xfId="1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vertical="center" wrapText="1"/>
    </xf>
    <xf numFmtId="165" fontId="6" fillId="5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3" fontId="9" fillId="0" borderId="1" xfId="1" applyFont="1" applyFill="1" applyBorder="1" applyAlignment="1">
      <alignment horizontal="right" vertical="center" wrapText="1"/>
    </xf>
    <xf numFmtId="43" fontId="7" fillId="5" borderId="1" xfId="1" applyFont="1" applyFill="1" applyBorder="1" applyAlignment="1">
      <alignment horizontal="right" vertical="center" wrapText="1"/>
    </xf>
    <xf numFmtId="43" fontId="9" fillId="0" borderId="1" xfId="1" applyFont="1" applyFill="1" applyBorder="1" applyAlignment="1">
      <alignment vertical="center" wrapText="1"/>
    </xf>
    <xf numFmtId="164" fontId="9" fillId="0" borderId="1" xfId="1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right" vertical="center" wrapText="1"/>
    </xf>
    <xf numFmtId="164" fontId="9" fillId="0" borderId="1" xfId="1" applyNumberFormat="1" applyFont="1" applyFill="1" applyBorder="1" applyAlignment="1">
      <alignment horizontal="right" vertical="center" wrapText="1"/>
    </xf>
    <xf numFmtId="43" fontId="7" fillId="5" borderId="1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3" fontId="9" fillId="0" borderId="0" xfId="1" applyFont="1" applyAlignment="1">
      <alignment vertical="center"/>
    </xf>
    <xf numFmtId="43" fontId="7" fillId="5" borderId="0" xfId="1" applyFont="1" applyFill="1" applyAlignment="1">
      <alignment vertical="center"/>
    </xf>
    <xf numFmtId="164" fontId="9" fillId="0" borderId="0" xfId="1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3" fontId="7" fillId="0" borderId="1" xfId="1" applyFont="1" applyBorder="1" applyAlignment="1">
      <alignment vertical="center" wrapText="1"/>
    </xf>
    <xf numFmtId="43" fontId="7" fillId="5" borderId="1" xfId="1" applyFont="1" applyFill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43" fontId="7" fillId="0" borderId="1" xfId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43" fontId="9" fillId="0" borderId="1" xfId="1" applyFont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43" fontId="7" fillId="3" borderId="1" xfId="1" applyFont="1" applyFill="1" applyBorder="1" applyAlignment="1">
      <alignment horizontal="right" vertical="center"/>
    </xf>
    <xf numFmtId="164" fontId="7" fillId="3" borderId="1" xfId="1" applyNumberFormat="1" applyFont="1" applyFill="1" applyBorder="1" applyAlignment="1">
      <alignment horizontal="right" vertical="center"/>
    </xf>
    <xf numFmtId="43" fontId="9" fillId="4" borderId="1" xfId="1" applyFont="1" applyFill="1" applyBorder="1" applyAlignment="1">
      <alignment horizontal="right" vertical="center" wrapText="1"/>
    </xf>
    <xf numFmtId="164" fontId="9" fillId="4" borderId="1" xfId="1" applyNumberFormat="1" applyFont="1" applyFill="1" applyBorder="1" applyAlignment="1">
      <alignment horizontal="right" vertical="center" wrapText="1"/>
    </xf>
    <xf numFmtId="43" fontId="9" fillId="4" borderId="1" xfId="1" applyFont="1" applyFill="1" applyBorder="1" applyAlignment="1">
      <alignment vertical="center" wrapText="1"/>
    </xf>
    <xf numFmtId="164" fontId="9" fillId="4" borderId="1" xfId="1" applyNumberFormat="1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43" fontId="9" fillId="6" borderId="1" xfId="1" applyFont="1" applyFill="1" applyBorder="1" applyAlignment="1">
      <alignment horizontal="right" vertical="center" wrapText="1"/>
    </xf>
    <xf numFmtId="43" fontId="7" fillId="6" borderId="1" xfId="1" applyFont="1" applyFill="1" applyBorder="1" applyAlignment="1">
      <alignment horizontal="right" vertical="center" wrapText="1"/>
    </xf>
    <xf numFmtId="164" fontId="7" fillId="6" borderId="1" xfId="1" applyNumberFormat="1" applyFont="1" applyFill="1" applyBorder="1" applyAlignment="1">
      <alignment horizontal="right" vertical="center" wrapText="1"/>
    </xf>
    <xf numFmtId="0" fontId="7" fillId="6" borderId="0" xfId="0" applyFont="1" applyFill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 wrapText="1"/>
    </xf>
    <xf numFmtId="43" fontId="7" fillId="4" borderId="1" xfId="1" applyFont="1" applyFill="1" applyBorder="1" applyAlignment="1">
      <alignment horizontal="right" vertical="center" wrapText="1"/>
    </xf>
    <xf numFmtId="164" fontId="7" fillId="4" borderId="1" xfId="1" applyNumberFormat="1" applyFont="1" applyFill="1" applyBorder="1" applyAlignment="1">
      <alignment horizontal="right" vertical="center" wrapText="1"/>
    </xf>
    <xf numFmtId="0" fontId="9" fillId="0" borderId="1" xfId="0" applyFont="1" applyBorder="1"/>
    <xf numFmtId="43" fontId="9" fillId="0" borderId="1" xfId="1" applyFont="1" applyBorder="1"/>
    <xf numFmtId="43" fontId="7" fillId="5" borderId="1" xfId="1" applyFont="1" applyFill="1" applyBorder="1"/>
    <xf numFmtId="164" fontId="7" fillId="0" borderId="1" xfId="1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5" borderId="0" xfId="0" applyFont="1" applyFill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43" fontId="6" fillId="5" borderId="1" xfId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left" vertical="center"/>
    </xf>
    <xf numFmtId="0" fontId="6" fillId="5" borderId="13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7" fillId="5" borderId="14" xfId="0" applyFont="1" applyFill="1" applyBorder="1" applyAlignment="1">
      <alignment horizontal="left" vertical="center"/>
    </xf>
    <xf numFmtId="0" fontId="7" fillId="5" borderId="15" xfId="0" applyFont="1" applyFill="1" applyBorder="1" applyAlignment="1">
      <alignment horizontal="left" vertical="center"/>
    </xf>
    <xf numFmtId="0" fontId="7" fillId="5" borderId="16" xfId="0" applyFont="1" applyFill="1" applyBorder="1" applyAlignment="1">
      <alignment horizontal="left" vertical="center"/>
    </xf>
    <xf numFmtId="0" fontId="7" fillId="5" borderId="17" xfId="0" applyFont="1" applyFill="1" applyBorder="1" applyAlignment="1">
      <alignment horizontal="left" vertical="center"/>
    </xf>
    <xf numFmtId="0" fontId="7" fillId="5" borderId="18" xfId="0" applyFont="1" applyFill="1" applyBorder="1" applyAlignment="1">
      <alignment horizontal="left" vertical="center"/>
    </xf>
    <xf numFmtId="0" fontId="7" fillId="5" borderId="19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left"/>
    </xf>
    <xf numFmtId="0" fontId="3" fillId="5" borderId="0" xfId="0" applyFont="1" applyFill="1" applyBorder="1" applyAlignment="1">
      <alignment horizontal="left" vertical="center" wrapText="1"/>
    </xf>
    <xf numFmtId="43" fontId="6" fillId="5" borderId="11" xfId="1" applyFont="1" applyFill="1" applyBorder="1" applyAlignment="1">
      <alignment horizontal="center" vertical="center" wrapText="1"/>
    </xf>
    <xf numFmtId="164" fontId="6" fillId="5" borderId="11" xfId="1" applyNumberFormat="1" applyFont="1" applyFill="1" applyBorder="1" applyAlignment="1">
      <alignment horizontal="center" vertical="center" wrapText="1"/>
    </xf>
    <xf numFmtId="43" fontId="6" fillId="5" borderId="0" xfId="1" applyFont="1" applyFill="1" applyBorder="1" applyAlignment="1">
      <alignment horizontal="center" vertical="center" wrapText="1"/>
    </xf>
    <xf numFmtId="0" fontId="0" fillId="5" borderId="0" xfId="0" applyFill="1" applyBorder="1"/>
    <xf numFmtId="0" fontId="3" fillId="0" borderId="1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1"/>
  <sheetViews>
    <sheetView showGridLines="0" topLeftCell="A175" zoomScaleNormal="100" workbookViewId="0">
      <selection activeCell="D8" sqref="D8"/>
    </sheetView>
  </sheetViews>
  <sheetFormatPr defaultRowHeight="15" x14ac:dyDescent="0.25"/>
  <cols>
    <col min="1" max="1" width="9.7109375" style="68" customWidth="1"/>
    <col min="2" max="2" width="21.7109375" style="2" customWidth="1"/>
    <col min="3" max="3" width="9.7109375" style="2" customWidth="1"/>
    <col min="4" max="4" width="38.7109375" style="2" customWidth="1"/>
    <col min="5" max="5" width="6.5703125" style="2" customWidth="1"/>
    <col min="6" max="7" width="11.5703125" style="2" hidden="1" customWidth="1"/>
    <col min="8" max="8" width="13" style="2" hidden="1" customWidth="1"/>
    <col min="9" max="9" width="9.140625" style="69" hidden="1" customWidth="1"/>
    <col min="10" max="10" width="9.140625" style="70" customWidth="1"/>
    <col min="11" max="11" width="12.5703125" style="69" hidden="1" customWidth="1"/>
    <col min="12" max="12" width="14.140625" style="71" hidden="1" customWidth="1"/>
    <col min="13" max="13" width="36.28515625" style="1" customWidth="1"/>
    <col min="14" max="14" width="14.7109375" style="2" customWidth="1"/>
    <col min="15" max="257" width="9.140625" style="2"/>
    <col min="258" max="258" width="9.7109375" style="2" customWidth="1"/>
    <col min="259" max="259" width="21.7109375" style="2" customWidth="1"/>
    <col min="260" max="260" width="36.5703125" style="2" customWidth="1"/>
    <col min="261" max="261" width="6.85546875" style="2" bestFit="1" customWidth="1"/>
    <col min="262" max="263" width="0" style="2" hidden="1" customWidth="1"/>
    <col min="264" max="264" width="33" style="2" customWidth="1"/>
    <col min="265" max="265" width="9.140625" style="2" bestFit="1"/>
    <col min="266" max="266" width="9.85546875" style="2" customWidth="1"/>
    <col min="267" max="267" width="12.5703125" style="2" bestFit="1" customWidth="1"/>
    <col min="268" max="268" width="14.140625" style="2" bestFit="1" customWidth="1"/>
    <col min="269" max="269" width="23.42578125" style="2" customWidth="1"/>
    <col min="270" max="270" width="14.7109375" style="2" customWidth="1"/>
    <col min="271" max="513" width="9.140625" style="2"/>
    <col min="514" max="514" width="9.7109375" style="2" customWidth="1"/>
    <col min="515" max="515" width="21.7109375" style="2" customWidth="1"/>
    <col min="516" max="516" width="36.5703125" style="2" customWidth="1"/>
    <col min="517" max="517" width="6.85546875" style="2" bestFit="1" customWidth="1"/>
    <col min="518" max="519" width="0" style="2" hidden="1" customWidth="1"/>
    <col min="520" max="520" width="33" style="2" customWidth="1"/>
    <col min="521" max="521" width="9.140625" style="2" bestFit="1"/>
    <col min="522" max="522" width="9.85546875" style="2" customWidth="1"/>
    <col min="523" max="523" width="12.5703125" style="2" bestFit="1" customWidth="1"/>
    <col min="524" max="524" width="14.140625" style="2" bestFit="1" customWidth="1"/>
    <col min="525" max="525" width="23.42578125" style="2" customWidth="1"/>
    <col min="526" max="526" width="14.7109375" style="2" customWidth="1"/>
    <col min="527" max="769" width="9.140625" style="2"/>
    <col min="770" max="770" width="9.7109375" style="2" customWidth="1"/>
    <col min="771" max="771" width="21.7109375" style="2" customWidth="1"/>
    <col min="772" max="772" width="36.5703125" style="2" customWidth="1"/>
    <col min="773" max="773" width="6.85546875" style="2" bestFit="1" customWidth="1"/>
    <col min="774" max="775" width="0" style="2" hidden="1" customWidth="1"/>
    <col min="776" max="776" width="33" style="2" customWidth="1"/>
    <col min="777" max="777" width="9.140625" style="2" bestFit="1"/>
    <col min="778" max="778" width="9.85546875" style="2" customWidth="1"/>
    <col min="779" max="779" width="12.5703125" style="2" bestFit="1" customWidth="1"/>
    <col min="780" max="780" width="14.140625" style="2" bestFit="1" customWidth="1"/>
    <col min="781" max="781" width="23.42578125" style="2" customWidth="1"/>
    <col min="782" max="782" width="14.7109375" style="2" customWidth="1"/>
    <col min="783" max="1025" width="9.140625" style="2"/>
    <col min="1026" max="1026" width="9.7109375" style="2" customWidth="1"/>
    <col min="1027" max="1027" width="21.7109375" style="2" customWidth="1"/>
    <col min="1028" max="1028" width="36.5703125" style="2" customWidth="1"/>
    <col min="1029" max="1029" width="6.85546875" style="2" bestFit="1" customWidth="1"/>
    <col min="1030" max="1031" width="0" style="2" hidden="1" customWidth="1"/>
    <col min="1032" max="1032" width="33" style="2" customWidth="1"/>
    <col min="1033" max="1033" width="9.140625" style="2" bestFit="1"/>
    <col min="1034" max="1034" width="9.85546875" style="2" customWidth="1"/>
    <col min="1035" max="1035" width="12.5703125" style="2" bestFit="1" customWidth="1"/>
    <col min="1036" max="1036" width="14.140625" style="2" bestFit="1" customWidth="1"/>
    <col min="1037" max="1037" width="23.42578125" style="2" customWidth="1"/>
    <col min="1038" max="1038" width="14.7109375" style="2" customWidth="1"/>
    <col min="1039" max="1281" width="9.140625" style="2"/>
    <col min="1282" max="1282" width="9.7109375" style="2" customWidth="1"/>
    <col min="1283" max="1283" width="21.7109375" style="2" customWidth="1"/>
    <col min="1284" max="1284" width="36.5703125" style="2" customWidth="1"/>
    <col min="1285" max="1285" width="6.85546875" style="2" bestFit="1" customWidth="1"/>
    <col min="1286" max="1287" width="0" style="2" hidden="1" customWidth="1"/>
    <col min="1288" max="1288" width="33" style="2" customWidth="1"/>
    <col min="1289" max="1289" width="9.140625" style="2" bestFit="1"/>
    <col min="1290" max="1290" width="9.85546875" style="2" customWidth="1"/>
    <col min="1291" max="1291" width="12.5703125" style="2" bestFit="1" customWidth="1"/>
    <col min="1292" max="1292" width="14.140625" style="2" bestFit="1" customWidth="1"/>
    <col min="1293" max="1293" width="23.42578125" style="2" customWidth="1"/>
    <col min="1294" max="1294" width="14.7109375" style="2" customWidth="1"/>
    <col min="1295" max="1537" width="9.140625" style="2"/>
    <col min="1538" max="1538" width="9.7109375" style="2" customWidth="1"/>
    <col min="1539" max="1539" width="21.7109375" style="2" customWidth="1"/>
    <col min="1540" max="1540" width="36.5703125" style="2" customWidth="1"/>
    <col min="1541" max="1541" width="6.85546875" style="2" bestFit="1" customWidth="1"/>
    <col min="1542" max="1543" width="0" style="2" hidden="1" customWidth="1"/>
    <col min="1544" max="1544" width="33" style="2" customWidth="1"/>
    <col min="1545" max="1545" width="9.140625" style="2" bestFit="1"/>
    <col min="1546" max="1546" width="9.85546875" style="2" customWidth="1"/>
    <col min="1547" max="1547" width="12.5703125" style="2" bestFit="1" customWidth="1"/>
    <col min="1548" max="1548" width="14.140625" style="2" bestFit="1" customWidth="1"/>
    <col min="1549" max="1549" width="23.42578125" style="2" customWidth="1"/>
    <col min="1550" max="1550" width="14.7109375" style="2" customWidth="1"/>
    <col min="1551" max="1793" width="9.140625" style="2"/>
    <col min="1794" max="1794" width="9.7109375" style="2" customWidth="1"/>
    <col min="1795" max="1795" width="21.7109375" style="2" customWidth="1"/>
    <col min="1796" max="1796" width="36.5703125" style="2" customWidth="1"/>
    <col min="1797" max="1797" width="6.85546875" style="2" bestFit="1" customWidth="1"/>
    <col min="1798" max="1799" width="0" style="2" hidden="1" customWidth="1"/>
    <col min="1800" max="1800" width="33" style="2" customWidth="1"/>
    <col min="1801" max="1801" width="9.140625" style="2" bestFit="1"/>
    <col min="1802" max="1802" width="9.85546875" style="2" customWidth="1"/>
    <col min="1803" max="1803" width="12.5703125" style="2" bestFit="1" customWidth="1"/>
    <col min="1804" max="1804" width="14.140625" style="2" bestFit="1" customWidth="1"/>
    <col min="1805" max="1805" width="23.42578125" style="2" customWidth="1"/>
    <col min="1806" max="1806" width="14.7109375" style="2" customWidth="1"/>
    <col min="1807" max="2049" width="9.140625" style="2"/>
    <col min="2050" max="2050" width="9.7109375" style="2" customWidth="1"/>
    <col min="2051" max="2051" width="21.7109375" style="2" customWidth="1"/>
    <col min="2052" max="2052" width="36.5703125" style="2" customWidth="1"/>
    <col min="2053" max="2053" width="6.85546875" style="2" bestFit="1" customWidth="1"/>
    <col min="2054" max="2055" width="0" style="2" hidden="1" customWidth="1"/>
    <col min="2056" max="2056" width="33" style="2" customWidth="1"/>
    <col min="2057" max="2057" width="9.140625" style="2" bestFit="1"/>
    <col min="2058" max="2058" width="9.85546875" style="2" customWidth="1"/>
    <col min="2059" max="2059" width="12.5703125" style="2" bestFit="1" customWidth="1"/>
    <col min="2060" max="2060" width="14.140625" style="2" bestFit="1" customWidth="1"/>
    <col min="2061" max="2061" width="23.42578125" style="2" customWidth="1"/>
    <col min="2062" max="2062" width="14.7109375" style="2" customWidth="1"/>
    <col min="2063" max="2305" width="9.140625" style="2"/>
    <col min="2306" max="2306" width="9.7109375" style="2" customWidth="1"/>
    <col min="2307" max="2307" width="21.7109375" style="2" customWidth="1"/>
    <col min="2308" max="2308" width="36.5703125" style="2" customWidth="1"/>
    <col min="2309" max="2309" width="6.85546875" style="2" bestFit="1" customWidth="1"/>
    <col min="2310" max="2311" width="0" style="2" hidden="1" customWidth="1"/>
    <col min="2312" max="2312" width="33" style="2" customWidth="1"/>
    <col min="2313" max="2313" width="9.140625" style="2" bestFit="1"/>
    <col min="2314" max="2314" width="9.85546875" style="2" customWidth="1"/>
    <col min="2315" max="2315" width="12.5703125" style="2" bestFit="1" customWidth="1"/>
    <col min="2316" max="2316" width="14.140625" style="2" bestFit="1" customWidth="1"/>
    <col min="2317" max="2317" width="23.42578125" style="2" customWidth="1"/>
    <col min="2318" max="2318" width="14.7109375" style="2" customWidth="1"/>
    <col min="2319" max="2561" width="9.140625" style="2"/>
    <col min="2562" max="2562" width="9.7109375" style="2" customWidth="1"/>
    <col min="2563" max="2563" width="21.7109375" style="2" customWidth="1"/>
    <col min="2564" max="2564" width="36.5703125" style="2" customWidth="1"/>
    <col min="2565" max="2565" width="6.85546875" style="2" bestFit="1" customWidth="1"/>
    <col min="2566" max="2567" width="0" style="2" hidden="1" customWidth="1"/>
    <col min="2568" max="2568" width="33" style="2" customWidth="1"/>
    <col min="2569" max="2569" width="9.140625" style="2" bestFit="1"/>
    <col min="2570" max="2570" width="9.85546875" style="2" customWidth="1"/>
    <col min="2571" max="2571" width="12.5703125" style="2" bestFit="1" customWidth="1"/>
    <col min="2572" max="2572" width="14.140625" style="2" bestFit="1" customWidth="1"/>
    <col min="2573" max="2573" width="23.42578125" style="2" customWidth="1"/>
    <col min="2574" max="2574" width="14.7109375" style="2" customWidth="1"/>
    <col min="2575" max="2817" width="9.140625" style="2"/>
    <col min="2818" max="2818" width="9.7109375" style="2" customWidth="1"/>
    <col min="2819" max="2819" width="21.7109375" style="2" customWidth="1"/>
    <col min="2820" max="2820" width="36.5703125" style="2" customWidth="1"/>
    <col min="2821" max="2821" width="6.85546875" style="2" bestFit="1" customWidth="1"/>
    <col min="2822" max="2823" width="0" style="2" hidden="1" customWidth="1"/>
    <col min="2824" max="2824" width="33" style="2" customWidth="1"/>
    <col min="2825" max="2825" width="9.140625" style="2" bestFit="1"/>
    <col min="2826" max="2826" width="9.85546875" style="2" customWidth="1"/>
    <col min="2827" max="2827" width="12.5703125" style="2" bestFit="1" customWidth="1"/>
    <col min="2828" max="2828" width="14.140625" style="2" bestFit="1" customWidth="1"/>
    <col min="2829" max="2829" width="23.42578125" style="2" customWidth="1"/>
    <col min="2830" max="2830" width="14.7109375" style="2" customWidth="1"/>
    <col min="2831" max="3073" width="9.140625" style="2"/>
    <col min="3074" max="3074" width="9.7109375" style="2" customWidth="1"/>
    <col min="3075" max="3075" width="21.7109375" style="2" customWidth="1"/>
    <col min="3076" max="3076" width="36.5703125" style="2" customWidth="1"/>
    <col min="3077" max="3077" width="6.85546875" style="2" bestFit="1" customWidth="1"/>
    <col min="3078" max="3079" width="0" style="2" hidden="1" customWidth="1"/>
    <col min="3080" max="3080" width="33" style="2" customWidth="1"/>
    <col min="3081" max="3081" width="9.140625" style="2" bestFit="1"/>
    <col min="3082" max="3082" width="9.85546875" style="2" customWidth="1"/>
    <col min="3083" max="3083" width="12.5703125" style="2" bestFit="1" customWidth="1"/>
    <col min="3084" max="3084" width="14.140625" style="2" bestFit="1" customWidth="1"/>
    <col min="3085" max="3085" width="23.42578125" style="2" customWidth="1"/>
    <col min="3086" max="3086" width="14.7109375" style="2" customWidth="1"/>
    <col min="3087" max="3329" width="9.140625" style="2"/>
    <col min="3330" max="3330" width="9.7109375" style="2" customWidth="1"/>
    <col min="3331" max="3331" width="21.7109375" style="2" customWidth="1"/>
    <col min="3332" max="3332" width="36.5703125" style="2" customWidth="1"/>
    <col min="3333" max="3333" width="6.85546875" style="2" bestFit="1" customWidth="1"/>
    <col min="3334" max="3335" width="0" style="2" hidden="1" customWidth="1"/>
    <col min="3336" max="3336" width="33" style="2" customWidth="1"/>
    <col min="3337" max="3337" width="9.140625" style="2" bestFit="1"/>
    <col min="3338" max="3338" width="9.85546875" style="2" customWidth="1"/>
    <col min="3339" max="3339" width="12.5703125" style="2" bestFit="1" customWidth="1"/>
    <col min="3340" max="3340" width="14.140625" style="2" bestFit="1" customWidth="1"/>
    <col min="3341" max="3341" width="23.42578125" style="2" customWidth="1"/>
    <col min="3342" max="3342" width="14.7109375" style="2" customWidth="1"/>
    <col min="3343" max="3585" width="9.140625" style="2"/>
    <col min="3586" max="3586" width="9.7109375" style="2" customWidth="1"/>
    <col min="3587" max="3587" width="21.7109375" style="2" customWidth="1"/>
    <col min="3588" max="3588" width="36.5703125" style="2" customWidth="1"/>
    <col min="3589" max="3589" width="6.85546875" style="2" bestFit="1" customWidth="1"/>
    <col min="3590" max="3591" width="0" style="2" hidden="1" customWidth="1"/>
    <col min="3592" max="3592" width="33" style="2" customWidth="1"/>
    <col min="3593" max="3593" width="9.140625" style="2" bestFit="1"/>
    <col min="3594" max="3594" width="9.85546875" style="2" customWidth="1"/>
    <col min="3595" max="3595" width="12.5703125" style="2" bestFit="1" customWidth="1"/>
    <col min="3596" max="3596" width="14.140625" style="2" bestFit="1" customWidth="1"/>
    <col min="3597" max="3597" width="23.42578125" style="2" customWidth="1"/>
    <col min="3598" max="3598" width="14.7109375" style="2" customWidth="1"/>
    <col min="3599" max="3841" width="9.140625" style="2"/>
    <col min="3842" max="3842" width="9.7109375" style="2" customWidth="1"/>
    <col min="3843" max="3843" width="21.7109375" style="2" customWidth="1"/>
    <col min="3844" max="3844" width="36.5703125" style="2" customWidth="1"/>
    <col min="3845" max="3845" width="6.85546875" style="2" bestFit="1" customWidth="1"/>
    <col min="3846" max="3847" width="0" style="2" hidden="1" customWidth="1"/>
    <col min="3848" max="3848" width="33" style="2" customWidth="1"/>
    <col min="3849" max="3849" width="9.140625" style="2" bestFit="1"/>
    <col min="3850" max="3850" width="9.85546875" style="2" customWidth="1"/>
    <col min="3851" max="3851" width="12.5703125" style="2" bestFit="1" customWidth="1"/>
    <col min="3852" max="3852" width="14.140625" style="2" bestFit="1" customWidth="1"/>
    <col min="3853" max="3853" width="23.42578125" style="2" customWidth="1"/>
    <col min="3854" max="3854" width="14.7109375" style="2" customWidth="1"/>
    <col min="3855" max="4097" width="9.140625" style="2"/>
    <col min="4098" max="4098" width="9.7109375" style="2" customWidth="1"/>
    <col min="4099" max="4099" width="21.7109375" style="2" customWidth="1"/>
    <col min="4100" max="4100" width="36.5703125" style="2" customWidth="1"/>
    <col min="4101" max="4101" width="6.85546875" style="2" bestFit="1" customWidth="1"/>
    <col min="4102" max="4103" width="0" style="2" hidden="1" customWidth="1"/>
    <col min="4104" max="4104" width="33" style="2" customWidth="1"/>
    <col min="4105" max="4105" width="9.140625" style="2" bestFit="1"/>
    <col min="4106" max="4106" width="9.85546875" style="2" customWidth="1"/>
    <col min="4107" max="4107" width="12.5703125" style="2" bestFit="1" customWidth="1"/>
    <col min="4108" max="4108" width="14.140625" style="2" bestFit="1" customWidth="1"/>
    <col min="4109" max="4109" width="23.42578125" style="2" customWidth="1"/>
    <col min="4110" max="4110" width="14.7109375" style="2" customWidth="1"/>
    <col min="4111" max="4353" width="9.140625" style="2"/>
    <col min="4354" max="4354" width="9.7109375" style="2" customWidth="1"/>
    <col min="4355" max="4355" width="21.7109375" style="2" customWidth="1"/>
    <col min="4356" max="4356" width="36.5703125" style="2" customWidth="1"/>
    <col min="4357" max="4357" width="6.85546875" style="2" bestFit="1" customWidth="1"/>
    <col min="4358" max="4359" width="0" style="2" hidden="1" customWidth="1"/>
    <col min="4360" max="4360" width="33" style="2" customWidth="1"/>
    <col min="4361" max="4361" width="9.140625" style="2" bestFit="1"/>
    <col min="4362" max="4362" width="9.85546875" style="2" customWidth="1"/>
    <col min="4363" max="4363" width="12.5703125" style="2" bestFit="1" customWidth="1"/>
    <col min="4364" max="4364" width="14.140625" style="2" bestFit="1" customWidth="1"/>
    <col min="4365" max="4365" width="23.42578125" style="2" customWidth="1"/>
    <col min="4366" max="4366" width="14.7109375" style="2" customWidth="1"/>
    <col min="4367" max="4609" width="9.140625" style="2"/>
    <col min="4610" max="4610" width="9.7109375" style="2" customWidth="1"/>
    <col min="4611" max="4611" width="21.7109375" style="2" customWidth="1"/>
    <col min="4612" max="4612" width="36.5703125" style="2" customWidth="1"/>
    <col min="4613" max="4613" width="6.85546875" style="2" bestFit="1" customWidth="1"/>
    <col min="4614" max="4615" width="0" style="2" hidden="1" customWidth="1"/>
    <col min="4616" max="4616" width="33" style="2" customWidth="1"/>
    <col min="4617" max="4617" width="9.140625" style="2" bestFit="1"/>
    <col min="4618" max="4618" width="9.85546875" style="2" customWidth="1"/>
    <col min="4619" max="4619" width="12.5703125" style="2" bestFit="1" customWidth="1"/>
    <col min="4620" max="4620" width="14.140625" style="2" bestFit="1" customWidth="1"/>
    <col min="4621" max="4621" width="23.42578125" style="2" customWidth="1"/>
    <col min="4622" max="4622" width="14.7109375" style="2" customWidth="1"/>
    <col min="4623" max="4865" width="9.140625" style="2"/>
    <col min="4866" max="4866" width="9.7109375" style="2" customWidth="1"/>
    <col min="4867" max="4867" width="21.7109375" style="2" customWidth="1"/>
    <col min="4868" max="4868" width="36.5703125" style="2" customWidth="1"/>
    <col min="4869" max="4869" width="6.85546875" style="2" bestFit="1" customWidth="1"/>
    <col min="4870" max="4871" width="0" style="2" hidden="1" customWidth="1"/>
    <col min="4872" max="4872" width="33" style="2" customWidth="1"/>
    <col min="4873" max="4873" width="9.140625" style="2" bestFit="1"/>
    <col min="4874" max="4874" width="9.85546875" style="2" customWidth="1"/>
    <col min="4875" max="4875" width="12.5703125" style="2" bestFit="1" customWidth="1"/>
    <col min="4876" max="4876" width="14.140625" style="2" bestFit="1" customWidth="1"/>
    <col min="4877" max="4877" width="23.42578125" style="2" customWidth="1"/>
    <col min="4878" max="4878" width="14.7109375" style="2" customWidth="1"/>
    <col min="4879" max="5121" width="9.140625" style="2"/>
    <col min="5122" max="5122" width="9.7109375" style="2" customWidth="1"/>
    <col min="5123" max="5123" width="21.7109375" style="2" customWidth="1"/>
    <col min="5124" max="5124" width="36.5703125" style="2" customWidth="1"/>
    <col min="5125" max="5125" width="6.85546875" style="2" bestFit="1" customWidth="1"/>
    <col min="5126" max="5127" width="0" style="2" hidden="1" customWidth="1"/>
    <col min="5128" max="5128" width="33" style="2" customWidth="1"/>
    <col min="5129" max="5129" width="9.140625" style="2" bestFit="1"/>
    <col min="5130" max="5130" width="9.85546875" style="2" customWidth="1"/>
    <col min="5131" max="5131" width="12.5703125" style="2" bestFit="1" customWidth="1"/>
    <col min="5132" max="5132" width="14.140625" style="2" bestFit="1" customWidth="1"/>
    <col min="5133" max="5133" width="23.42578125" style="2" customWidth="1"/>
    <col min="5134" max="5134" width="14.7109375" style="2" customWidth="1"/>
    <col min="5135" max="5377" width="9.140625" style="2"/>
    <col min="5378" max="5378" width="9.7109375" style="2" customWidth="1"/>
    <col min="5379" max="5379" width="21.7109375" style="2" customWidth="1"/>
    <col min="5380" max="5380" width="36.5703125" style="2" customWidth="1"/>
    <col min="5381" max="5381" width="6.85546875" style="2" bestFit="1" customWidth="1"/>
    <col min="5382" max="5383" width="0" style="2" hidden="1" customWidth="1"/>
    <col min="5384" max="5384" width="33" style="2" customWidth="1"/>
    <col min="5385" max="5385" width="9.140625" style="2" bestFit="1"/>
    <col min="5386" max="5386" width="9.85546875" style="2" customWidth="1"/>
    <col min="5387" max="5387" width="12.5703125" style="2" bestFit="1" customWidth="1"/>
    <col min="5388" max="5388" width="14.140625" style="2" bestFit="1" customWidth="1"/>
    <col min="5389" max="5389" width="23.42578125" style="2" customWidth="1"/>
    <col min="5390" max="5390" width="14.7109375" style="2" customWidth="1"/>
    <col min="5391" max="5633" width="9.140625" style="2"/>
    <col min="5634" max="5634" width="9.7109375" style="2" customWidth="1"/>
    <col min="5635" max="5635" width="21.7109375" style="2" customWidth="1"/>
    <col min="5636" max="5636" width="36.5703125" style="2" customWidth="1"/>
    <col min="5637" max="5637" width="6.85546875" style="2" bestFit="1" customWidth="1"/>
    <col min="5638" max="5639" width="0" style="2" hidden="1" customWidth="1"/>
    <col min="5640" max="5640" width="33" style="2" customWidth="1"/>
    <col min="5641" max="5641" width="9.140625" style="2" bestFit="1"/>
    <col min="5642" max="5642" width="9.85546875" style="2" customWidth="1"/>
    <col min="5643" max="5643" width="12.5703125" style="2" bestFit="1" customWidth="1"/>
    <col min="5644" max="5644" width="14.140625" style="2" bestFit="1" customWidth="1"/>
    <col min="5645" max="5645" width="23.42578125" style="2" customWidth="1"/>
    <col min="5646" max="5646" width="14.7109375" style="2" customWidth="1"/>
    <col min="5647" max="5889" width="9.140625" style="2"/>
    <col min="5890" max="5890" width="9.7109375" style="2" customWidth="1"/>
    <col min="5891" max="5891" width="21.7109375" style="2" customWidth="1"/>
    <col min="5892" max="5892" width="36.5703125" style="2" customWidth="1"/>
    <col min="5893" max="5893" width="6.85546875" style="2" bestFit="1" customWidth="1"/>
    <col min="5894" max="5895" width="0" style="2" hidden="1" customWidth="1"/>
    <col min="5896" max="5896" width="33" style="2" customWidth="1"/>
    <col min="5897" max="5897" width="9.140625" style="2" bestFit="1"/>
    <col min="5898" max="5898" width="9.85546875" style="2" customWidth="1"/>
    <col min="5899" max="5899" width="12.5703125" style="2" bestFit="1" customWidth="1"/>
    <col min="5900" max="5900" width="14.140625" style="2" bestFit="1" customWidth="1"/>
    <col min="5901" max="5901" width="23.42578125" style="2" customWidth="1"/>
    <col min="5902" max="5902" width="14.7109375" style="2" customWidth="1"/>
    <col min="5903" max="6145" width="9.140625" style="2"/>
    <col min="6146" max="6146" width="9.7109375" style="2" customWidth="1"/>
    <col min="6147" max="6147" width="21.7109375" style="2" customWidth="1"/>
    <col min="6148" max="6148" width="36.5703125" style="2" customWidth="1"/>
    <col min="6149" max="6149" width="6.85546875" style="2" bestFit="1" customWidth="1"/>
    <col min="6150" max="6151" width="0" style="2" hidden="1" customWidth="1"/>
    <col min="6152" max="6152" width="33" style="2" customWidth="1"/>
    <col min="6153" max="6153" width="9.140625" style="2" bestFit="1"/>
    <col min="6154" max="6154" width="9.85546875" style="2" customWidth="1"/>
    <col min="6155" max="6155" width="12.5703125" style="2" bestFit="1" customWidth="1"/>
    <col min="6156" max="6156" width="14.140625" style="2" bestFit="1" customWidth="1"/>
    <col min="6157" max="6157" width="23.42578125" style="2" customWidth="1"/>
    <col min="6158" max="6158" width="14.7109375" style="2" customWidth="1"/>
    <col min="6159" max="6401" width="9.140625" style="2"/>
    <col min="6402" max="6402" width="9.7109375" style="2" customWidth="1"/>
    <col min="6403" max="6403" width="21.7109375" style="2" customWidth="1"/>
    <col min="6404" max="6404" width="36.5703125" style="2" customWidth="1"/>
    <col min="6405" max="6405" width="6.85546875" style="2" bestFit="1" customWidth="1"/>
    <col min="6406" max="6407" width="0" style="2" hidden="1" customWidth="1"/>
    <col min="6408" max="6408" width="33" style="2" customWidth="1"/>
    <col min="6409" max="6409" width="9.140625" style="2" bestFit="1"/>
    <col min="6410" max="6410" width="9.85546875" style="2" customWidth="1"/>
    <col min="6411" max="6411" width="12.5703125" style="2" bestFit="1" customWidth="1"/>
    <col min="6412" max="6412" width="14.140625" style="2" bestFit="1" customWidth="1"/>
    <col min="6413" max="6413" width="23.42578125" style="2" customWidth="1"/>
    <col min="6414" max="6414" width="14.7109375" style="2" customWidth="1"/>
    <col min="6415" max="6657" width="9.140625" style="2"/>
    <col min="6658" max="6658" width="9.7109375" style="2" customWidth="1"/>
    <col min="6659" max="6659" width="21.7109375" style="2" customWidth="1"/>
    <col min="6660" max="6660" width="36.5703125" style="2" customWidth="1"/>
    <col min="6661" max="6661" width="6.85546875" style="2" bestFit="1" customWidth="1"/>
    <col min="6662" max="6663" width="0" style="2" hidden="1" customWidth="1"/>
    <col min="6664" max="6664" width="33" style="2" customWidth="1"/>
    <col min="6665" max="6665" width="9.140625" style="2" bestFit="1"/>
    <col min="6666" max="6666" width="9.85546875" style="2" customWidth="1"/>
    <col min="6667" max="6667" width="12.5703125" style="2" bestFit="1" customWidth="1"/>
    <col min="6668" max="6668" width="14.140625" style="2" bestFit="1" customWidth="1"/>
    <col min="6669" max="6669" width="23.42578125" style="2" customWidth="1"/>
    <col min="6670" max="6670" width="14.7109375" style="2" customWidth="1"/>
    <col min="6671" max="6913" width="9.140625" style="2"/>
    <col min="6914" max="6914" width="9.7109375" style="2" customWidth="1"/>
    <col min="6915" max="6915" width="21.7109375" style="2" customWidth="1"/>
    <col min="6916" max="6916" width="36.5703125" style="2" customWidth="1"/>
    <col min="6917" max="6917" width="6.85546875" style="2" bestFit="1" customWidth="1"/>
    <col min="6918" max="6919" width="0" style="2" hidden="1" customWidth="1"/>
    <col min="6920" max="6920" width="33" style="2" customWidth="1"/>
    <col min="6921" max="6921" width="9.140625" style="2" bestFit="1"/>
    <col min="6922" max="6922" width="9.85546875" style="2" customWidth="1"/>
    <col min="6923" max="6923" width="12.5703125" style="2" bestFit="1" customWidth="1"/>
    <col min="6924" max="6924" width="14.140625" style="2" bestFit="1" customWidth="1"/>
    <col min="6925" max="6925" width="23.42578125" style="2" customWidth="1"/>
    <col min="6926" max="6926" width="14.7109375" style="2" customWidth="1"/>
    <col min="6927" max="7169" width="9.140625" style="2"/>
    <col min="7170" max="7170" width="9.7109375" style="2" customWidth="1"/>
    <col min="7171" max="7171" width="21.7109375" style="2" customWidth="1"/>
    <col min="7172" max="7172" width="36.5703125" style="2" customWidth="1"/>
    <col min="7173" max="7173" width="6.85546875" style="2" bestFit="1" customWidth="1"/>
    <col min="7174" max="7175" width="0" style="2" hidden="1" customWidth="1"/>
    <col min="7176" max="7176" width="33" style="2" customWidth="1"/>
    <col min="7177" max="7177" width="9.140625" style="2" bestFit="1"/>
    <col min="7178" max="7178" width="9.85546875" style="2" customWidth="1"/>
    <col min="7179" max="7179" width="12.5703125" style="2" bestFit="1" customWidth="1"/>
    <col min="7180" max="7180" width="14.140625" style="2" bestFit="1" customWidth="1"/>
    <col min="7181" max="7181" width="23.42578125" style="2" customWidth="1"/>
    <col min="7182" max="7182" width="14.7109375" style="2" customWidth="1"/>
    <col min="7183" max="7425" width="9.140625" style="2"/>
    <col min="7426" max="7426" width="9.7109375" style="2" customWidth="1"/>
    <col min="7427" max="7427" width="21.7109375" style="2" customWidth="1"/>
    <col min="7428" max="7428" width="36.5703125" style="2" customWidth="1"/>
    <col min="7429" max="7429" width="6.85546875" style="2" bestFit="1" customWidth="1"/>
    <col min="7430" max="7431" width="0" style="2" hidden="1" customWidth="1"/>
    <col min="7432" max="7432" width="33" style="2" customWidth="1"/>
    <col min="7433" max="7433" width="9.140625" style="2" bestFit="1"/>
    <col min="7434" max="7434" width="9.85546875" style="2" customWidth="1"/>
    <col min="7435" max="7435" width="12.5703125" style="2" bestFit="1" customWidth="1"/>
    <col min="7436" max="7436" width="14.140625" style="2" bestFit="1" customWidth="1"/>
    <col min="7437" max="7437" width="23.42578125" style="2" customWidth="1"/>
    <col min="7438" max="7438" width="14.7109375" style="2" customWidth="1"/>
    <col min="7439" max="7681" width="9.140625" style="2"/>
    <col min="7682" max="7682" width="9.7109375" style="2" customWidth="1"/>
    <col min="7683" max="7683" width="21.7109375" style="2" customWidth="1"/>
    <col min="7684" max="7684" width="36.5703125" style="2" customWidth="1"/>
    <col min="7685" max="7685" width="6.85546875" style="2" bestFit="1" customWidth="1"/>
    <col min="7686" max="7687" width="0" style="2" hidden="1" customWidth="1"/>
    <col min="7688" max="7688" width="33" style="2" customWidth="1"/>
    <col min="7689" max="7689" width="9.140625" style="2" bestFit="1"/>
    <col min="7690" max="7690" width="9.85546875" style="2" customWidth="1"/>
    <col min="7691" max="7691" width="12.5703125" style="2" bestFit="1" customWidth="1"/>
    <col min="7692" max="7692" width="14.140625" style="2" bestFit="1" customWidth="1"/>
    <col min="7693" max="7693" width="23.42578125" style="2" customWidth="1"/>
    <col min="7694" max="7694" width="14.7109375" style="2" customWidth="1"/>
    <col min="7695" max="7937" width="9.140625" style="2"/>
    <col min="7938" max="7938" width="9.7109375" style="2" customWidth="1"/>
    <col min="7939" max="7939" width="21.7109375" style="2" customWidth="1"/>
    <col min="7940" max="7940" width="36.5703125" style="2" customWidth="1"/>
    <col min="7941" max="7941" width="6.85546875" style="2" bestFit="1" customWidth="1"/>
    <col min="7942" max="7943" width="0" style="2" hidden="1" customWidth="1"/>
    <col min="7944" max="7944" width="33" style="2" customWidth="1"/>
    <col min="7945" max="7945" width="9.140625" style="2" bestFit="1"/>
    <col min="7946" max="7946" width="9.85546875" style="2" customWidth="1"/>
    <col min="7947" max="7947" width="12.5703125" style="2" bestFit="1" customWidth="1"/>
    <col min="7948" max="7948" width="14.140625" style="2" bestFit="1" customWidth="1"/>
    <col min="7949" max="7949" width="23.42578125" style="2" customWidth="1"/>
    <col min="7950" max="7950" width="14.7109375" style="2" customWidth="1"/>
    <col min="7951" max="8193" width="9.140625" style="2"/>
    <col min="8194" max="8194" width="9.7109375" style="2" customWidth="1"/>
    <col min="8195" max="8195" width="21.7109375" style="2" customWidth="1"/>
    <col min="8196" max="8196" width="36.5703125" style="2" customWidth="1"/>
    <col min="8197" max="8197" width="6.85546875" style="2" bestFit="1" customWidth="1"/>
    <col min="8198" max="8199" width="0" style="2" hidden="1" customWidth="1"/>
    <col min="8200" max="8200" width="33" style="2" customWidth="1"/>
    <col min="8201" max="8201" width="9.140625" style="2" bestFit="1"/>
    <col min="8202" max="8202" width="9.85546875" style="2" customWidth="1"/>
    <col min="8203" max="8203" width="12.5703125" style="2" bestFit="1" customWidth="1"/>
    <col min="8204" max="8204" width="14.140625" style="2" bestFit="1" customWidth="1"/>
    <col min="8205" max="8205" width="23.42578125" style="2" customWidth="1"/>
    <col min="8206" max="8206" width="14.7109375" style="2" customWidth="1"/>
    <col min="8207" max="8449" width="9.140625" style="2"/>
    <col min="8450" max="8450" width="9.7109375" style="2" customWidth="1"/>
    <col min="8451" max="8451" width="21.7109375" style="2" customWidth="1"/>
    <col min="8452" max="8452" width="36.5703125" style="2" customWidth="1"/>
    <col min="8453" max="8453" width="6.85546875" style="2" bestFit="1" customWidth="1"/>
    <col min="8454" max="8455" width="0" style="2" hidden="1" customWidth="1"/>
    <col min="8456" max="8456" width="33" style="2" customWidth="1"/>
    <col min="8457" max="8457" width="9.140625" style="2" bestFit="1"/>
    <col min="8458" max="8458" width="9.85546875" style="2" customWidth="1"/>
    <col min="8459" max="8459" width="12.5703125" style="2" bestFit="1" customWidth="1"/>
    <col min="8460" max="8460" width="14.140625" style="2" bestFit="1" customWidth="1"/>
    <col min="8461" max="8461" width="23.42578125" style="2" customWidth="1"/>
    <col min="8462" max="8462" width="14.7109375" style="2" customWidth="1"/>
    <col min="8463" max="8705" width="9.140625" style="2"/>
    <col min="8706" max="8706" width="9.7109375" style="2" customWidth="1"/>
    <col min="8707" max="8707" width="21.7109375" style="2" customWidth="1"/>
    <col min="8708" max="8708" width="36.5703125" style="2" customWidth="1"/>
    <col min="8709" max="8709" width="6.85546875" style="2" bestFit="1" customWidth="1"/>
    <col min="8710" max="8711" width="0" style="2" hidden="1" customWidth="1"/>
    <col min="8712" max="8712" width="33" style="2" customWidth="1"/>
    <col min="8713" max="8713" width="9.140625" style="2" bestFit="1"/>
    <col min="8714" max="8714" width="9.85546875" style="2" customWidth="1"/>
    <col min="8715" max="8715" width="12.5703125" style="2" bestFit="1" customWidth="1"/>
    <col min="8716" max="8716" width="14.140625" style="2" bestFit="1" customWidth="1"/>
    <col min="8717" max="8717" width="23.42578125" style="2" customWidth="1"/>
    <col min="8718" max="8718" width="14.7109375" style="2" customWidth="1"/>
    <col min="8719" max="8961" width="9.140625" style="2"/>
    <col min="8962" max="8962" width="9.7109375" style="2" customWidth="1"/>
    <col min="8963" max="8963" width="21.7109375" style="2" customWidth="1"/>
    <col min="8964" max="8964" width="36.5703125" style="2" customWidth="1"/>
    <col min="8965" max="8965" width="6.85546875" style="2" bestFit="1" customWidth="1"/>
    <col min="8966" max="8967" width="0" style="2" hidden="1" customWidth="1"/>
    <col min="8968" max="8968" width="33" style="2" customWidth="1"/>
    <col min="8969" max="8969" width="9.140625" style="2" bestFit="1"/>
    <col min="8970" max="8970" width="9.85546875" style="2" customWidth="1"/>
    <col min="8971" max="8971" width="12.5703125" style="2" bestFit="1" customWidth="1"/>
    <col min="8972" max="8972" width="14.140625" style="2" bestFit="1" customWidth="1"/>
    <col min="8973" max="8973" width="23.42578125" style="2" customWidth="1"/>
    <col min="8974" max="8974" width="14.7109375" style="2" customWidth="1"/>
    <col min="8975" max="9217" width="9.140625" style="2"/>
    <col min="9218" max="9218" width="9.7109375" style="2" customWidth="1"/>
    <col min="9219" max="9219" width="21.7109375" style="2" customWidth="1"/>
    <col min="9220" max="9220" width="36.5703125" style="2" customWidth="1"/>
    <col min="9221" max="9221" width="6.85546875" style="2" bestFit="1" customWidth="1"/>
    <col min="9222" max="9223" width="0" style="2" hidden="1" customWidth="1"/>
    <col min="9224" max="9224" width="33" style="2" customWidth="1"/>
    <col min="9225" max="9225" width="9.140625" style="2" bestFit="1"/>
    <col min="9226" max="9226" width="9.85546875" style="2" customWidth="1"/>
    <col min="9227" max="9227" width="12.5703125" style="2" bestFit="1" customWidth="1"/>
    <col min="9228" max="9228" width="14.140625" style="2" bestFit="1" customWidth="1"/>
    <col min="9229" max="9229" width="23.42578125" style="2" customWidth="1"/>
    <col min="9230" max="9230" width="14.7109375" style="2" customWidth="1"/>
    <col min="9231" max="9473" width="9.140625" style="2"/>
    <col min="9474" max="9474" width="9.7109375" style="2" customWidth="1"/>
    <col min="9475" max="9475" width="21.7109375" style="2" customWidth="1"/>
    <col min="9476" max="9476" width="36.5703125" style="2" customWidth="1"/>
    <col min="9477" max="9477" width="6.85546875" style="2" bestFit="1" customWidth="1"/>
    <col min="9478" max="9479" width="0" style="2" hidden="1" customWidth="1"/>
    <col min="9480" max="9480" width="33" style="2" customWidth="1"/>
    <col min="9481" max="9481" width="9.140625" style="2" bestFit="1"/>
    <col min="9482" max="9482" width="9.85546875" style="2" customWidth="1"/>
    <col min="9483" max="9483" width="12.5703125" style="2" bestFit="1" customWidth="1"/>
    <col min="9484" max="9484" width="14.140625" style="2" bestFit="1" customWidth="1"/>
    <col min="9485" max="9485" width="23.42578125" style="2" customWidth="1"/>
    <col min="9486" max="9486" width="14.7109375" style="2" customWidth="1"/>
    <col min="9487" max="9729" width="9.140625" style="2"/>
    <col min="9730" max="9730" width="9.7109375" style="2" customWidth="1"/>
    <col min="9731" max="9731" width="21.7109375" style="2" customWidth="1"/>
    <col min="9732" max="9732" width="36.5703125" style="2" customWidth="1"/>
    <col min="9733" max="9733" width="6.85546875" style="2" bestFit="1" customWidth="1"/>
    <col min="9734" max="9735" width="0" style="2" hidden="1" customWidth="1"/>
    <col min="9736" max="9736" width="33" style="2" customWidth="1"/>
    <col min="9737" max="9737" width="9.140625" style="2" bestFit="1"/>
    <col min="9738" max="9738" width="9.85546875" style="2" customWidth="1"/>
    <col min="9739" max="9739" width="12.5703125" style="2" bestFit="1" customWidth="1"/>
    <col min="9740" max="9740" width="14.140625" style="2" bestFit="1" customWidth="1"/>
    <col min="9741" max="9741" width="23.42578125" style="2" customWidth="1"/>
    <col min="9742" max="9742" width="14.7109375" style="2" customWidth="1"/>
    <col min="9743" max="9985" width="9.140625" style="2"/>
    <col min="9986" max="9986" width="9.7109375" style="2" customWidth="1"/>
    <col min="9987" max="9987" width="21.7109375" style="2" customWidth="1"/>
    <col min="9988" max="9988" width="36.5703125" style="2" customWidth="1"/>
    <col min="9989" max="9989" width="6.85546875" style="2" bestFit="1" customWidth="1"/>
    <col min="9990" max="9991" width="0" style="2" hidden="1" customWidth="1"/>
    <col min="9992" max="9992" width="33" style="2" customWidth="1"/>
    <col min="9993" max="9993" width="9.140625" style="2" bestFit="1"/>
    <col min="9994" max="9994" width="9.85546875" style="2" customWidth="1"/>
    <col min="9995" max="9995" width="12.5703125" style="2" bestFit="1" customWidth="1"/>
    <col min="9996" max="9996" width="14.140625" style="2" bestFit="1" customWidth="1"/>
    <col min="9997" max="9997" width="23.42578125" style="2" customWidth="1"/>
    <col min="9998" max="9998" width="14.7109375" style="2" customWidth="1"/>
    <col min="9999" max="10241" width="9.140625" style="2"/>
    <col min="10242" max="10242" width="9.7109375" style="2" customWidth="1"/>
    <col min="10243" max="10243" width="21.7109375" style="2" customWidth="1"/>
    <col min="10244" max="10244" width="36.5703125" style="2" customWidth="1"/>
    <col min="10245" max="10245" width="6.85546875" style="2" bestFit="1" customWidth="1"/>
    <col min="10246" max="10247" width="0" style="2" hidden="1" customWidth="1"/>
    <col min="10248" max="10248" width="33" style="2" customWidth="1"/>
    <col min="10249" max="10249" width="9.140625" style="2" bestFit="1"/>
    <col min="10250" max="10250" width="9.85546875" style="2" customWidth="1"/>
    <col min="10251" max="10251" width="12.5703125" style="2" bestFit="1" customWidth="1"/>
    <col min="10252" max="10252" width="14.140625" style="2" bestFit="1" customWidth="1"/>
    <col min="10253" max="10253" width="23.42578125" style="2" customWidth="1"/>
    <col min="10254" max="10254" width="14.7109375" style="2" customWidth="1"/>
    <col min="10255" max="10497" width="9.140625" style="2"/>
    <col min="10498" max="10498" width="9.7109375" style="2" customWidth="1"/>
    <col min="10499" max="10499" width="21.7109375" style="2" customWidth="1"/>
    <col min="10500" max="10500" width="36.5703125" style="2" customWidth="1"/>
    <col min="10501" max="10501" width="6.85546875" style="2" bestFit="1" customWidth="1"/>
    <col min="10502" max="10503" width="0" style="2" hidden="1" customWidth="1"/>
    <col min="10504" max="10504" width="33" style="2" customWidth="1"/>
    <col min="10505" max="10505" width="9.140625" style="2" bestFit="1"/>
    <col min="10506" max="10506" width="9.85546875" style="2" customWidth="1"/>
    <col min="10507" max="10507" width="12.5703125" style="2" bestFit="1" customWidth="1"/>
    <col min="10508" max="10508" width="14.140625" style="2" bestFit="1" customWidth="1"/>
    <col min="10509" max="10509" width="23.42578125" style="2" customWidth="1"/>
    <col min="10510" max="10510" width="14.7109375" style="2" customWidth="1"/>
    <col min="10511" max="10753" width="9.140625" style="2"/>
    <col min="10754" max="10754" width="9.7109375" style="2" customWidth="1"/>
    <col min="10755" max="10755" width="21.7109375" style="2" customWidth="1"/>
    <col min="10756" max="10756" width="36.5703125" style="2" customWidth="1"/>
    <col min="10757" max="10757" width="6.85546875" style="2" bestFit="1" customWidth="1"/>
    <col min="10758" max="10759" width="0" style="2" hidden="1" customWidth="1"/>
    <col min="10760" max="10760" width="33" style="2" customWidth="1"/>
    <col min="10761" max="10761" width="9.140625" style="2" bestFit="1"/>
    <col min="10762" max="10762" width="9.85546875" style="2" customWidth="1"/>
    <col min="10763" max="10763" width="12.5703125" style="2" bestFit="1" customWidth="1"/>
    <col min="10764" max="10764" width="14.140625" style="2" bestFit="1" customWidth="1"/>
    <col min="10765" max="10765" width="23.42578125" style="2" customWidth="1"/>
    <col min="10766" max="10766" width="14.7109375" style="2" customWidth="1"/>
    <col min="10767" max="11009" width="9.140625" style="2"/>
    <col min="11010" max="11010" width="9.7109375" style="2" customWidth="1"/>
    <col min="11011" max="11011" width="21.7109375" style="2" customWidth="1"/>
    <col min="11012" max="11012" width="36.5703125" style="2" customWidth="1"/>
    <col min="11013" max="11013" width="6.85546875" style="2" bestFit="1" customWidth="1"/>
    <col min="11014" max="11015" width="0" style="2" hidden="1" customWidth="1"/>
    <col min="11016" max="11016" width="33" style="2" customWidth="1"/>
    <col min="11017" max="11017" width="9.140625" style="2" bestFit="1"/>
    <col min="11018" max="11018" width="9.85546875" style="2" customWidth="1"/>
    <col min="11019" max="11019" width="12.5703125" style="2" bestFit="1" customWidth="1"/>
    <col min="11020" max="11020" width="14.140625" style="2" bestFit="1" customWidth="1"/>
    <col min="11021" max="11021" width="23.42578125" style="2" customWidth="1"/>
    <col min="11022" max="11022" width="14.7109375" style="2" customWidth="1"/>
    <col min="11023" max="11265" width="9.140625" style="2"/>
    <col min="11266" max="11266" width="9.7109375" style="2" customWidth="1"/>
    <col min="11267" max="11267" width="21.7109375" style="2" customWidth="1"/>
    <col min="11268" max="11268" width="36.5703125" style="2" customWidth="1"/>
    <col min="11269" max="11269" width="6.85546875" style="2" bestFit="1" customWidth="1"/>
    <col min="11270" max="11271" width="0" style="2" hidden="1" customWidth="1"/>
    <col min="11272" max="11272" width="33" style="2" customWidth="1"/>
    <col min="11273" max="11273" width="9.140625" style="2" bestFit="1"/>
    <col min="11274" max="11274" width="9.85546875" style="2" customWidth="1"/>
    <col min="11275" max="11275" width="12.5703125" style="2" bestFit="1" customWidth="1"/>
    <col min="11276" max="11276" width="14.140625" style="2" bestFit="1" customWidth="1"/>
    <col min="11277" max="11277" width="23.42578125" style="2" customWidth="1"/>
    <col min="11278" max="11278" width="14.7109375" style="2" customWidth="1"/>
    <col min="11279" max="11521" width="9.140625" style="2"/>
    <col min="11522" max="11522" width="9.7109375" style="2" customWidth="1"/>
    <col min="11523" max="11523" width="21.7109375" style="2" customWidth="1"/>
    <col min="11524" max="11524" width="36.5703125" style="2" customWidth="1"/>
    <col min="11525" max="11525" width="6.85546875" style="2" bestFit="1" customWidth="1"/>
    <col min="11526" max="11527" width="0" style="2" hidden="1" customWidth="1"/>
    <col min="11528" max="11528" width="33" style="2" customWidth="1"/>
    <col min="11529" max="11529" width="9.140625" style="2" bestFit="1"/>
    <col min="11530" max="11530" width="9.85546875" style="2" customWidth="1"/>
    <col min="11531" max="11531" width="12.5703125" style="2" bestFit="1" customWidth="1"/>
    <col min="11532" max="11532" width="14.140625" style="2" bestFit="1" customWidth="1"/>
    <col min="11533" max="11533" width="23.42578125" style="2" customWidth="1"/>
    <col min="11534" max="11534" width="14.7109375" style="2" customWidth="1"/>
    <col min="11535" max="11777" width="9.140625" style="2"/>
    <col min="11778" max="11778" width="9.7109375" style="2" customWidth="1"/>
    <col min="11779" max="11779" width="21.7109375" style="2" customWidth="1"/>
    <col min="11780" max="11780" width="36.5703125" style="2" customWidth="1"/>
    <col min="11781" max="11781" width="6.85546875" style="2" bestFit="1" customWidth="1"/>
    <col min="11782" max="11783" width="0" style="2" hidden="1" customWidth="1"/>
    <col min="11784" max="11784" width="33" style="2" customWidth="1"/>
    <col min="11785" max="11785" width="9.140625" style="2" bestFit="1"/>
    <col min="11786" max="11786" width="9.85546875" style="2" customWidth="1"/>
    <col min="11787" max="11787" width="12.5703125" style="2" bestFit="1" customWidth="1"/>
    <col min="11788" max="11788" width="14.140625" style="2" bestFit="1" customWidth="1"/>
    <col min="11789" max="11789" width="23.42578125" style="2" customWidth="1"/>
    <col min="11790" max="11790" width="14.7109375" style="2" customWidth="1"/>
    <col min="11791" max="12033" width="9.140625" style="2"/>
    <col min="12034" max="12034" width="9.7109375" style="2" customWidth="1"/>
    <col min="12035" max="12035" width="21.7109375" style="2" customWidth="1"/>
    <col min="12036" max="12036" width="36.5703125" style="2" customWidth="1"/>
    <col min="12037" max="12037" width="6.85546875" style="2" bestFit="1" customWidth="1"/>
    <col min="12038" max="12039" width="0" style="2" hidden="1" customWidth="1"/>
    <col min="12040" max="12040" width="33" style="2" customWidth="1"/>
    <col min="12041" max="12041" width="9.140625" style="2" bestFit="1"/>
    <col min="12042" max="12042" width="9.85546875" style="2" customWidth="1"/>
    <col min="12043" max="12043" width="12.5703125" style="2" bestFit="1" customWidth="1"/>
    <col min="12044" max="12044" width="14.140625" style="2" bestFit="1" customWidth="1"/>
    <col min="12045" max="12045" width="23.42578125" style="2" customWidth="1"/>
    <col min="12046" max="12046" width="14.7109375" style="2" customWidth="1"/>
    <col min="12047" max="12289" width="9.140625" style="2"/>
    <col min="12290" max="12290" width="9.7109375" style="2" customWidth="1"/>
    <col min="12291" max="12291" width="21.7109375" style="2" customWidth="1"/>
    <col min="12292" max="12292" width="36.5703125" style="2" customWidth="1"/>
    <col min="12293" max="12293" width="6.85546875" style="2" bestFit="1" customWidth="1"/>
    <col min="12294" max="12295" width="0" style="2" hidden="1" customWidth="1"/>
    <col min="12296" max="12296" width="33" style="2" customWidth="1"/>
    <col min="12297" max="12297" width="9.140625" style="2" bestFit="1"/>
    <col min="12298" max="12298" width="9.85546875" style="2" customWidth="1"/>
    <col min="12299" max="12299" width="12.5703125" style="2" bestFit="1" customWidth="1"/>
    <col min="12300" max="12300" width="14.140625" style="2" bestFit="1" customWidth="1"/>
    <col min="12301" max="12301" width="23.42578125" style="2" customWidth="1"/>
    <col min="12302" max="12302" width="14.7109375" style="2" customWidth="1"/>
    <col min="12303" max="12545" width="9.140625" style="2"/>
    <col min="12546" max="12546" width="9.7109375" style="2" customWidth="1"/>
    <col min="12547" max="12547" width="21.7109375" style="2" customWidth="1"/>
    <col min="12548" max="12548" width="36.5703125" style="2" customWidth="1"/>
    <col min="12549" max="12549" width="6.85546875" style="2" bestFit="1" customWidth="1"/>
    <col min="12550" max="12551" width="0" style="2" hidden="1" customWidth="1"/>
    <col min="12552" max="12552" width="33" style="2" customWidth="1"/>
    <col min="12553" max="12553" width="9.140625" style="2" bestFit="1"/>
    <col min="12554" max="12554" width="9.85546875" style="2" customWidth="1"/>
    <col min="12555" max="12555" width="12.5703125" style="2" bestFit="1" customWidth="1"/>
    <col min="12556" max="12556" width="14.140625" style="2" bestFit="1" customWidth="1"/>
    <col min="12557" max="12557" width="23.42578125" style="2" customWidth="1"/>
    <col min="12558" max="12558" width="14.7109375" style="2" customWidth="1"/>
    <col min="12559" max="12801" width="9.140625" style="2"/>
    <col min="12802" max="12802" width="9.7109375" style="2" customWidth="1"/>
    <col min="12803" max="12803" width="21.7109375" style="2" customWidth="1"/>
    <col min="12804" max="12804" width="36.5703125" style="2" customWidth="1"/>
    <col min="12805" max="12805" width="6.85546875" style="2" bestFit="1" customWidth="1"/>
    <col min="12806" max="12807" width="0" style="2" hidden="1" customWidth="1"/>
    <col min="12808" max="12808" width="33" style="2" customWidth="1"/>
    <col min="12809" max="12809" width="9.140625" style="2" bestFit="1"/>
    <col min="12810" max="12810" width="9.85546875" style="2" customWidth="1"/>
    <col min="12811" max="12811" width="12.5703125" style="2" bestFit="1" customWidth="1"/>
    <col min="12812" max="12812" width="14.140625" style="2" bestFit="1" customWidth="1"/>
    <col min="12813" max="12813" width="23.42578125" style="2" customWidth="1"/>
    <col min="12814" max="12814" width="14.7109375" style="2" customWidth="1"/>
    <col min="12815" max="13057" width="9.140625" style="2"/>
    <col min="13058" max="13058" width="9.7109375" style="2" customWidth="1"/>
    <col min="13059" max="13059" width="21.7109375" style="2" customWidth="1"/>
    <col min="13060" max="13060" width="36.5703125" style="2" customWidth="1"/>
    <col min="13061" max="13061" width="6.85546875" style="2" bestFit="1" customWidth="1"/>
    <col min="13062" max="13063" width="0" style="2" hidden="1" customWidth="1"/>
    <col min="13064" max="13064" width="33" style="2" customWidth="1"/>
    <col min="13065" max="13065" width="9.140625" style="2" bestFit="1"/>
    <col min="13066" max="13066" width="9.85546875" style="2" customWidth="1"/>
    <col min="13067" max="13067" width="12.5703125" style="2" bestFit="1" customWidth="1"/>
    <col min="13068" max="13068" width="14.140625" style="2" bestFit="1" customWidth="1"/>
    <col min="13069" max="13069" width="23.42578125" style="2" customWidth="1"/>
    <col min="13070" max="13070" width="14.7109375" style="2" customWidth="1"/>
    <col min="13071" max="13313" width="9.140625" style="2"/>
    <col min="13314" max="13314" width="9.7109375" style="2" customWidth="1"/>
    <col min="13315" max="13315" width="21.7109375" style="2" customWidth="1"/>
    <col min="13316" max="13316" width="36.5703125" style="2" customWidth="1"/>
    <col min="13317" max="13317" width="6.85546875" style="2" bestFit="1" customWidth="1"/>
    <col min="13318" max="13319" width="0" style="2" hidden="1" customWidth="1"/>
    <col min="13320" max="13320" width="33" style="2" customWidth="1"/>
    <col min="13321" max="13321" width="9.140625" style="2" bestFit="1"/>
    <col min="13322" max="13322" width="9.85546875" style="2" customWidth="1"/>
    <col min="13323" max="13323" width="12.5703125" style="2" bestFit="1" customWidth="1"/>
    <col min="13324" max="13324" width="14.140625" style="2" bestFit="1" customWidth="1"/>
    <col min="13325" max="13325" width="23.42578125" style="2" customWidth="1"/>
    <col min="13326" max="13326" width="14.7109375" style="2" customWidth="1"/>
    <col min="13327" max="13569" width="9.140625" style="2"/>
    <col min="13570" max="13570" width="9.7109375" style="2" customWidth="1"/>
    <col min="13571" max="13571" width="21.7109375" style="2" customWidth="1"/>
    <col min="13572" max="13572" width="36.5703125" style="2" customWidth="1"/>
    <col min="13573" max="13573" width="6.85546875" style="2" bestFit="1" customWidth="1"/>
    <col min="13574" max="13575" width="0" style="2" hidden="1" customWidth="1"/>
    <col min="13576" max="13576" width="33" style="2" customWidth="1"/>
    <col min="13577" max="13577" width="9.140625" style="2" bestFit="1"/>
    <col min="13578" max="13578" width="9.85546875" style="2" customWidth="1"/>
    <col min="13579" max="13579" width="12.5703125" style="2" bestFit="1" customWidth="1"/>
    <col min="13580" max="13580" width="14.140625" style="2" bestFit="1" customWidth="1"/>
    <col min="13581" max="13581" width="23.42578125" style="2" customWidth="1"/>
    <col min="13582" max="13582" width="14.7109375" style="2" customWidth="1"/>
    <col min="13583" max="13825" width="9.140625" style="2"/>
    <col min="13826" max="13826" width="9.7109375" style="2" customWidth="1"/>
    <col min="13827" max="13827" width="21.7109375" style="2" customWidth="1"/>
    <col min="13828" max="13828" width="36.5703125" style="2" customWidth="1"/>
    <col min="13829" max="13829" width="6.85546875" style="2" bestFit="1" customWidth="1"/>
    <col min="13830" max="13831" width="0" style="2" hidden="1" customWidth="1"/>
    <col min="13832" max="13832" width="33" style="2" customWidth="1"/>
    <col min="13833" max="13833" width="9.140625" style="2" bestFit="1"/>
    <col min="13834" max="13834" width="9.85546875" style="2" customWidth="1"/>
    <col min="13835" max="13835" width="12.5703125" style="2" bestFit="1" customWidth="1"/>
    <col min="13836" max="13836" width="14.140625" style="2" bestFit="1" customWidth="1"/>
    <col min="13837" max="13837" width="23.42578125" style="2" customWidth="1"/>
    <col min="13838" max="13838" width="14.7109375" style="2" customWidth="1"/>
    <col min="13839" max="14081" width="9.140625" style="2"/>
    <col min="14082" max="14082" width="9.7109375" style="2" customWidth="1"/>
    <col min="14083" max="14083" width="21.7109375" style="2" customWidth="1"/>
    <col min="14084" max="14084" width="36.5703125" style="2" customWidth="1"/>
    <col min="14085" max="14085" width="6.85546875" style="2" bestFit="1" customWidth="1"/>
    <col min="14086" max="14087" width="0" style="2" hidden="1" customWidth="1"/>
    <col min="14088" max="14088" width="33" style="2" customWidth="1"/>
    <col min="14089" max="14089" width="9.140625" style="2" bestFit="1"/>
    <col min="14090" max="14090" width="9.85546875" style="2" customWidth="1"/>
    <col min="14091" max="14091" width="12.5703125" style="2" bestFit="1" customWidth="1"/>
    <col min="14092" max="14092" width="14.140625" style="2" bestFit="1" customWidth="1"/>
    <col min="14093" max="14093" width="23.42578125" style="2" customWidth="1"/>
    <col min="14094" max="14094" width="14.7109375" style="2" customWidth="1"/>
    <col min="14095" max="14337" width="9.140625" style="2"/>
    <col min="14338" max="14338" width="9.7109375" style="2" customWidth="1"/>
    <col min="14339" max="14339" width="21.7109375" style="2" customWidth="1"/>
    <col min="14340" max="14340" width="36.5703125" style="2" customWidth="1"/>
    <col min="14341" max="14341" width="6.85546875" style="2" bestFit="1" customWidth="1"/>
    <col min="14342" max="14343" width="0" style="2" hidden="1" customWidth="1"/>
    <col min="14344" max="14344" width="33" style="2" customWidth="1"/>
    <col min="14345" max="14345" width="9.140625" style="2" bestFit="1"/>
    <col min="14346" max="14346" width="9.85546875" style="2" customWidth="1"/>
    <col min="14347" max="14347" width="12.5703125" style="2" bestFit="1" customWidth="1"/>
    <col min="14348" max="14348" width="14.140625" style="2" bestFit="1" customWidth="1"/>
    <col min="14349" max="14349" width="23.42578125" style="2" customWidth="1"/>
    <col min="14350" max="14350" width="14.7109375" style="2" customWidth="1"/>
    <col min="14351" max="14593" width="9.140625" style="2"/>
    <col min="14594" max="14594" width="9.7109375" style="2" customWidth="1"/>
    <col min="14595" max="14595" width="21.7109375" style="2" customWidth="1"/>
    <col min="14596" max="14596" width="36.5703125" style="2" customWidth="1"/>
    <col min="14597" max="14597" width="6.85546875" style="2" bestFit="1" customWidth="1"/>
    <col min="14598" max="14599" width="0" style="2" hidden="1" customWidth="1"/>
    <col min="14600" max="14600" width="33" style="2" customWidth="1"/>
    <col min="14601" max="14601" width="9.140625" style="2" bestFit="1"/>
    <col min="14602" max="14602" width="9.85546875" style="2" customWidth="1"/>
    <col min="14603" max="14603" width="12.5703125" style="2" bestFit="1" customWidth="1"/>
    <col min="14604" max="14604" width="14.140625" style="2" bestFit="1" customWidth="1"/>
    <col min="14605" max="14605" width="23.42578125" style="2" customWidth="1"/>
    <col min="14606" max="14606" width="14.7109375" style="2" customWidth="1"/>
    <col min="14607" max="14849" width="9.140625" style="2"/>
    <col min="14850" max="14850" width="9.7109375" style="2" customWidth="1"/>
    <col min="14851" max="14851" width="21.7109375" style="2" customWidth="1"/>
    <col min="14852" max="14852" width="36.5703125" style="2" customWidth="1"/>
    <col min="14853" max="14853" width="6.85546875" style="2" bestFit="1" customWidth="1"/>
    <col min="14854" max="14855" width="0" style="2" hidden="1" customWidth="1"/>
    <col min="14856" max="14856" width="33" style="2" customWidth="1"/>
    <col min="14857" max="14857" width="9.140625" style="2" bestFit="1"/>
    <col min="14858" max="14858" width="9.85546875" style="2" customWidth="1"/>
    <col min="14859" max="14859" width="12.5703125" style="2" bestFit="1" customWidth="1"/>
    <col min="14860" max="14860" width="14.140625" style="2" bestFit="1" customWidth="1"/>
    <col min="14861" max="14861" width="23.42578125" style="2" customWidth="1"/>
    <col min="14862" max="14862" width="14.7109375" style="2" customWidth="1"/>
    <col min="14863" max="15105" width="9.140625" style="2"/>
    <col min="15106" max="15106" width="9.7109375" style="2" customWidth="1"/>
    <col min="15107" max="15107" width="21.7109375" style="2" customWidth="1"/>
    <col min="15108" max="15108" width="36.5703125" style="2" customWidth="1"/>
    <col min="15109" max="15109" width="6.85546875" style="2" bestFit="1" customWidth="1"/>
    <col min="15110" max="15111" width="0" style="2" hidden="1" customWidth="1"/>
    <col min="15112" max="15112" width="33" style="2" customWidth="1"/>
    <col min="15113" max="15113" width="9.140625" style="2" bestFit="1"/>
    <col min="15114" max="15114" width="9.85546875" style="2" customWidth="1"/>
    <col min="15115" max="15115" width="12.5703125" style="2" bestFit="1" customWidth="1"/>
    <col min="15116" max="15116" width="14.140625" style="2" bestFit="1" customWidth="1"/>
    <col min="15117" max="15117" width="23.42578125" style="2" customWidth="1"/>
    <col min="15118" max="15118" width="14.7109375" style="2" customWidth="1"/>
    <col min="15119" max="15361" width="9.140625" style="2"/>
    <col min="15362" max="15362" width="9.7109375" style="2" customWidth="1"/>
    <col min="15363" max="15363" width="21.7109375" style="2" customWidth="1"/>
    <col min="15364" max="15364" width="36.5703125" style="2" customWidth="1"/>
    <col min="15365" max="15365" width="6.85546875" style="2" bestFit="1" customWidth="1"/>
    <col min="15366" max="15367" width="0" style="2" hidden="1" customWidth="1"/>
    <col min="15368" max="15368" width="33" style="2" customWidth="1"/>
    <col min="15369" max="15369" width="9.140625" style="2" bestFit="1"/>
    <col min="15370" max="15370" width="9.85546875" style="2" customWidth="1"/>
    <col min="15371" max="15371" width="12.5703125" style="2" bestFit="1" customWidth="1"/>
    <col min="15372" max="15372" width="14.140625" style="2" bestFit="1" customWidth="1"/>
    <col min="15373" max="15373" width="23.42578125" style="2" customWidth="1"/>
    <col min="15374" max="15374" width="14.7109375" style="2" customWidth="1"/>
    <col min="15375" max="15617" width="9.140625" style="2"/>
    <col min="15618" max="15618" width="9.7109375" style="2" customWidth="1"/>
    <col min="15619" max="15619" width="21.7109375" style="2" customWidth="1"/>
    <col min="15620" max="15620" width="36.5703125" style="2" customWidth="1"/>
    <col min="15621" max="15621" width="6.85546875" style="2" bestFit="1" customWidth="1"/>
    <col min="15622" max="15623" width="0" style="2" hidden="1" customWidth="1"/>
    <col min="15624" max="15624" width="33" style="2" customWidth="1"/>
    <col min="15625" max="15625" width="9.140625" style="2" bestFit="1"/>
    <col min="15626" max="15626" width="9.85546875" style="2" customWidth="1"/>
    <col min="15627" max="15627" width="12.5703125" style="2" bestFit="1" customWidth="1"/>
    <col min="15628" max="15628" width="14.140625" style="2" bestFit="1" customWidth="1"/>
    <col min="15629" max="15629" width="23.42578125" style="2" customWidth="1"/>
    <col min="15630" max="15630" width="14.7109375" style="2" customWidth="1"/>
    <col min="15631" max="15873" width="9.140625" style="2"/>
    <col min="15874" max="15874" width="9.7109375" style="2" customWidth="1"/>
    <col min="15875" max="15875" width="21.7109375" style="2" customWidth="1"/>
    <col min="15876" max="15876" width="36.5703125" style="2" customWidth="1"/>
    <col min="15877" max="15877" width="6.85546875" style="2" bestFit="1" customWidth="1"/>
    <col min="15878" max="15879" width="0" style="2" hidden="1" customWidth="1"/>
    <col min="15880" max="15880" width="33" style="2" customWidth="1"/>
    <col min="15881" max="15881" width="9.140625" style="2" bestFit="1"/>
    <col min="15882" max="15882" width="9.85546875" style="2" customWidth="1"/>
    <col min="15883" max="15883" width="12.5703125" style="2" bestFit="1" customWidth="1"/>
    <col min="15884" max="15884" width="14.140625" style="2" bestFit="1" customWidth="1"/>
    <col min="15885" max="15885" width="23.42578125" style="2" customWidth="1"/>
    <col min="15886" max="15886" width="14.7109375" style="2" customWidth="1"/>
    <col min="15887" max="16129" width="9.140625" style="2"/>
    <col min="16130" max="16130" width="9.7109375" style="2" customWidth="1"/>
    <col min="16131" max="16131" width="21.7109375" style="2" customWidth="1"/>
    <col min="16132" max="16132" width="36.5703125" style="2" customWidth="1"/>
    <col min="16133" max="16133" width="6.85546875" style="2" bestFit="1" customWidth="1"/>
    <col min="16134" max="16135" width="0" style="2" hidden="1" customWidth="1"/>
    <col min="16136" max="16136" width="33" style="2" customWidth="1"/>
    <col min="16137" max="16137" width="9.140625" style="2" bestFit="1"/>
    <col min="16138" max="16138" width="9.85546875" style="2" customWidth="1"/>
    <col min="16139" max="16139" width="12.5703125" style="2" bestFit="1" customWidth="1"/>
    <col min="16140" max="16140" width="14.140625" style="2" bestFit="1" customWidth="1"/>
    <col min="16141" max="16141" width="23.42578125" style="2" customWidth="1"/>
    <col min="16142" max="16142" width="14.7109375" style="2" customWidth="1"/>
    <col min="16143" max="16384" width="9.140625" style="2"/>
  </cols>
  <sheetData>
    <row r="1" spans="1:13" s="72" customFormat="1" x14ac:dyDescent="0.25">
      <c r="A1" s="68"/>
      <c r="D1" s="73" t="s">
        <v>442</v>
      </c>
      <c r="I1" s="69"/>
      <c r="J1" s="70"/>
      <c r="K1" s="69"/>
      <c r="L1" s="71"/>
      <c r="M1" s="1"/>
    </row>
    <row r="2" spans="1:13" ht="15" customHeight="1" x14ac:dyDescent="0.25">
      <c r="A2" s="164" t="s">
        <v>467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</row>
    <row r="3" spans="1:13" ht="20.25" customHeight="1" x14ac:dyDescent="0.25">
      <c r="A3" s="194" t="s">
        <v>479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</row>
    <row r="4" spans="1:13" ht="42.75" x14ac:dyDescent="0.25">
      <c r="A4" s="3" t="s">
        <v>0</v>
      </c>
      <c r="B4" s="3" t="s">
        <v>1</v>
      </c>
      <c r="C4" s="3" t="s">
        <v>430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4" t="s">
        <v>7</v>
      </c>
      <c r="J4" s="3" t="s">
        <v>8</v>
      </c>
      <c r="K4" s="4" t="s">
        <v>9</v>
      </c>
      <c r="L4" s="5" t="s">
        <v>10</v>
      </c>
      <c r="M4" s="5" t="s">
        <v>441</v>
      </c>
    </row>
    <row r="5" spans="1:13" x14ac:dyDescent="0.25">
      <c r="A5" s="6" t="s">
        <v>11</v>
      </c>
      <c r="B5" s="7" t="s">
        <v>12</v>
      </c>
      <c r="C5" s="7"/>
      <c r="D5" s="6"/>
      <c r="E5" s="6"/>
      <c r="F5" s="6"/>
      <c r="G5" s="6"/>
      <c r="H5" s="6"/>
      <c r="I5" s="8"/>
      <c r="J5" s="10"/>
      <c r="K5" s="8"/>
      <c r="L5" s="9">
        <f>L6+L30+L34</f>
        <v>45171464</v>
      </c>
      <c r="M5" s="10"/>
    </row>
    <row r="6" spans="1:13" s="17" customFormat="1" ht="14.25" x14ac:dyDescent="0.25">
      <c r="A6" s="11" t="s">
        <v>13</v>
      </c>
      <c r="B6" s="12" t="s">
        <v>14</v>
      </c>
      <c r="C6" s="12"/>
      <c r="D6" s="13"/>
      <c r="E6" s="13"/>
      <c r="F6" s="13"/>
      <c r="G6" s="13"/>
      <c r="H6" s="13"/>
      <c r="I6" s="14"/>
      <c r="J6" s="15"/>
      <c r="K6" s="13"/>
      <c r="L6" s="16">
        <f>SUM(L7:L29)</f>
        <v>33970308</v>
      </c>
      <c r="M6" s="13"/>
    </row>
    <row r="7" spans="1:13" ht="30" x14ac:dyDescent="0.25">
      <c r="A7" s="18">
        <v>1</v>
      </c>
      <c r="B7" s="19" t="s">
        <v>15</v>
      </c>
      <c r="C7" s="19"/>
      <c r="D7" s="19" t="s">
        <v>16</v>
      </c>
      <c r="E7" s="18" t="s">
        <v>17</v>
      </c>
      <c r="F7" s="19"/>
      <c r="G7" s="19" t="s">
        <v>18</v>
      </c>
      <c r="H7" s="19" t="s">
        <v>19</v>
      </c>
      <c r="I7" s="20">
        <v>72</v>
      </c>
      <c r="J7" s="21">
        <v>40</v>
      </c>
      <c r="K7" s="20">
        <v>7693.74</v>
      </c>
      <c r="L7" s="22">
        <f>ROUND(J7*K7,0)</f>
        <v>307750</v>
      </c>
      <c r="M7" s="19" t="s">
        <v>20</v>
      </c>
    </row>
    <row r="8" spans="1:13" ht="30" x14ac:dyDescent="0.25">
      <c r="A8" s="18">
        <v>2</v>
      </c>
      <c r="B8" s="19" t="s">
        <v>21</v>
      </c>
      <c r="C8" s="19"/>
      <c r="D8" s="19" t="s">
        <v>22</v>
      </c>
      <c r="E8" s="18" t="s">
        <v>23</v>
      </c>
      <c r="F8" s="19"/>
      <c r="G8" s="19" t="s">
        <v>24</v>
      </c>
      <c r="H8" s="19" t="s">
        <v>19</v>
      </c>
      <c r="I8" s="20">
        <v>6</v>
      </c>
      <c r="J8" s="21">
        <v>2</v>
      </c>
      <c r="K8" s="20">
        <v>95580</v>
      </c>
      <c r="L8" s="22">
        <f t="shared" ref="L8:L29" si="0">ROUND(J8*K8,0)</f>
        <v>191160</v>
      </c>
      <c r="M8" s="19" t="s">
        <v>25</v>
      </c>
    </row>
    <row r="9" spans="1:13" ht="30" x14ac:dyDescent="0.25">
      <c r="A9" s="18">
        <v>3</v>
      </c>
      <c r="B9" s="19" t="s">
        <v>26</v>
      </c>
      <c r="C9" s="19"/>
      <c r="D9" s="19" t="s">
        <v>27</v>
      </c>
      <c r="E9" s="18" t="s">
        <v>23</v>
      </c>
      <c r="F9" s="19"/>
      <c r="G9" s="19" t="s">
        <v>24</v>
      </c>
      <c r="H9" s="19" t="s">
        <v>19</v>
      </c>
      <c r="I9" s="20">
        <v>6</v>
      </c>
      <c r="J9" s="21">
        <v>2</v>
      </c>
      <c r="K9" s="20">
        <v>261574</v>
      </c>
      <c r="L9" s="22">
        <f t="shared" si="0"/>
        <v>523148</v>
      </c>
      <c r="M9" s="19" t="s">
        <v>25</v>
      </c>
    </row>
    <row r="10" spans="1:13" ht="30" x14ac:dyDescent="0.25">
      <c r="A10" s="18">
        <v>4</v>
      </c>
      <c r="B10" s="19" t="s">
        <v>28</v>
      </c>
      <c r="C10" s="19"/>
      <c r="D10" s="19" t="s">
        <v>29</v>
      </c>
      <c r="E10" s="18" t="s">
        <v>23</v>
      </c>
      <c r="F10" s="19"/>
      <c r="G10" s="19" t="s">
        <v>18</v>
      </c>
      <c r="H10" s="19" t="s">
        <v>19</v>
      </c>
      <c r="I10" s="20">
        <v>12</v>
      </c>
      <c r="J10" s="21">
        <v>2</v>
      </c>
      <c r="K10" s="20">
        <v>139692</v>
      </c>
      <c r="L10" s="22">
        <f t="shared" si="0"/>
        <v>279384</v>
      </c>
      <c r="M10" s="19" t="s">
        <v>25</v>
      </c>
    </row>
    <row r="11" spans="1:13" ht="45" x14ac:dyDescent="0.25">
      <c r="A11" s="18">
        <v>5</v>
      </c>
      <c r="B11" s="19" t="s">
        <v>30</v>
      </c>
      <c r="C11" s="19"/>
      <c r="D11" s="19" t="s">
        <v>31</v>
      </c>
      <c r="E11" s="18" t="s">
        <v>32</v>
      </c>
      <c r="F11" s="19"/>
      <c r="G11" s="19" t="s">
        <v>18</v>
      </c>
      <c r="H11" s="19" t="s">
        <v>19</v>
      </c>
      <c r="I11" s="20">
        <v>3.5</v>
      </c>
      <c r="J11" s="21">
        <v>3.5</v>
      </c>
      <c r="K11" s="20">
        <v>548600</v>
      </c>
      <c r="L11" s="22">
        <f t="shared" si="0"/>
        <v>1920100</v>
      </c>
      <c r="M11" s="19" t="s">
        <v>33</v>
      </c>
    </row>
    <row r="12" spans="1:13" ht="30" x14ac:dyDescent="0.25">
      <c r="A12" s="18">
        <v>6</v>
      </c>
      <c r="B12" s="19" t="s">
        <v>34</v>
      </c>
      <c r="C12" s="19"/>
      <c r="D12" s="19" t="s">
        <v>35</v>
      </c>
      <c r="E12" s="18" t="s">
        <v>17</v>
      </c>
      <c r="F12" s="19"/>
      <c r="G12" s="19" t="s">
        <v>18</v>
      </c>
      <c r="H12" s="19" t="s">
        <v>19</v>
      </c>
      <c r="I12" s="20">
        <v>12</v>
      </c>
      <c r="J12" s="21">
        <v>12</v>
      </c>
      <c r="K12" s="20">
        <v>85000</v>
      </c>
      <c r="L12" s="22">
        <f t="shared" si="0"/>
        <v>1020000</v>
      </c>
      <c r="M12" s="19" t="s">
        <v>20</v>
      </c>
    </row>
    <row r="13" spans="1:13" ht="30" x14ac:dyDescent="0.25">
      <c r="A13" s="18">
        <v>7</v>
      </c>
      <c r="B13" s="19" t="s">
        <v>36</v>
      </c>
      <c r="C13" s="19"/>
      <c r="D13" s="19" t="s">
        <v>37</v>
      </c>
      <c r="E13" s="18" t="s">
        <v>38</v>
      </c>
      <c r="F13" s="19"/>
      <c r="G13" s="19" t="s">
        <v>18</v>
      </c>
      <c r="H13" s="19" t="s">
        <v>19</v>
      </c>
      <c r="I13" s="20">
        <v>136</v>
      </c>
      <c r="J13" s="21">
        <v>36</v>
      </c>
      <c r="K13" s="20">
        <v>81322.58</v>
      </c>
      <c r="L13" s="22">
        <f t="shared" si="0"/>
        <v>2927613</v>
      </c>
      <c r="M13" s="19" t="s">
        <v>20</v>
      </c>
    </row>
    <row r="14" spans="1:13" ht="30" x14ac:dyDescent="0.25">
      <c r="A14" s="18">
        <v>8</v>
      </c>
      <c r="B14" s="19" t="s">
        <v>39</v>
      </c>
      <c r="C14" s="19"/>
      <c r="D14" s="19" t="s">
        <v>40</v>
      </c>
      <c r="E14" s="18" t="s">
        <v>38</v>
      </c>
      <c r="F14" s="19"/>
      <c r="G14" s="19" t="s">
        <v>18</v>
      </c>
      <c r="H14" s="19" t="s">
        <v>19</v>
      </c>
      <c r="I14" s="20">
        <v>42</v>
      </c>
      <c r="J14" s="21">
        <v>42</v>
      </c>
      <c r="K14" s="20">
        <v>74137.899999999994</v>
      </c>
      <c r="L14" s="22">
        <f t="shared" si="0"/>
        <v>3113792</v>
      </c>
      <c r="M14" s="19" t="s">
        <v>20</v>
      </c>
    </row>
    <row r="15" spans="1:13" ht="30" x14ac:dyDescent="0.25">
      <c r="A15" s="18">
        <v>9</v>
      </c>
      <c r="B15" s="19" t="s">
        <v>41</v>
      </c>
      <c r="C15" s="19"/>
      <c r="D15" s="19" t="s">
        <v>42</v>
      </c>
      <c r="E15" s="18" t="s">
        <v>17</v>
      </c>
      <c r="F15" s="19"/>
      <c r="G15" s="19" t="s">
        <v>18</v>
      </c>
      <c r="H15" s="19" t="s">
        <v>19</v>
      </c>
      <c r="I15" s="20">
        <v>3</v>
      </c>
      <c r="J15" s="21">
        <v>3</v>
      </c>
      <c r="K15" s="20">
        <v>45000</v>
      </c>
      <c r="L15" s="22">
        <f t="shared" si="0"/>
        <v>135000</v>
      </c>
      <c r="M15" s="19" t="s">
        <v>20</v>
      </c>
    </row>
    <row r="16" spans="1:13" ht="30" x14ac:dyDescent="0.25">
      <c r="A16" s="18">
        <v>10</v>
      </c>
      <c r="B16" s="19" t="s">
        <v>43</v>
      </c>
      <c r="C16" s="19"/>
      <c r="D16" s="19" t="s">
        <v>44</v>
      </c>
      <c r="E16" s="18" t="s">
        <v>17</v>
      </c>
      <c r="F16" s="19"/>
      <c r="G16" s="19" t="s">
        <v>18</v>
      </c>
      <c r="H16" s="19" t="s">
        <v>19</v>
      </c>
      <c r="I16" s="20">
        <v>2</v>
      </c>
      <c r="J16" s="21">
        <v>2</v>
      </c>
      <c r="K16" s="20">
        <v>59000</v>
      </c>
      <c r="L16" s="22">
        <f t="shared" si="0"/>
        <v>118000</v>
      </c>
      <c r="M16" s="19" t="s">
        <v>20</v>
      </c>
    </row>
    <row r="17" spans="1:13" ht="30" x14ac:dyDescent="0.25">
      <c r="A17" s="18">
        <v>11</v>
      </c>
      <c r="B17" s="19" t="s">
        <v>45</v>
      </c>
      <c r="C17" s="19"/>
      <c r="D17" s="19" t="s">
        <v>46</v>
      </c>
      <c r="E17" s="18" t="s">
        <v>17</v>
      </c>
      <c r="F17" s="19"/>
      <c r="G17" s="19" t="s">
        <v>18</v>
      </c>
      <c r="H17" s="19" t="s">
        <v>19</v>
      </c>
      <c r="I17" s="20">
        <v>195</v>
      </c>
      <c r="J17" s="23">
        <v>95</v>
      </c>
      <c r="K17" s="20">
        <v>30993.82</v>
      </c>
      <c r="L17" s="22">
        <f>ROUND(J17*K17,0)</f>
        <v>2944413</v>
      </c>
      <c r="M17" s="19" t="s">
        <v>47</v>
      </c>
    </row>
    <row r="18" spans="1:13" ht="30" x14ac:dyDescent="0.25">
      <c r="A18" s="18">
        <v>12</v>
      </c>
      <c r="B18" s="19" t="s">
        <v>48</v>
      </c>
      <c r="C18" s="19"/>
      <c r="D18" s="19" t="s">
        <v>49</v>
      </c>
      <c r="E18" s="18" t="s">
        <v>17</v>
      </c>
      <c r="F18" s="19"/>
      <c r="G18" s="19" t="s">
        <v>18</v>
      </c>
      <c r="H18" s="19" t="s">
        <v>19</v>
      </c>
      <c r="I18" s="20">
        <v>107</v>
      </c>
      <c r="J18" s="23">
        <v>50</v>
      </c>
      <c r="K18" s="20">
        <v>12720.77</v>
      </c>
      <c r="L18" s="22">
        <f>ROUND(J18*K18,0)</f>
        <v>636039</v>
      </c>
      <c r="M18" s="19" t="s">
        <v>47</v>
      </c>
    </row>
    <row r="19" spans="1:13" ht="45" x14ac:dyDescent="0.25">
      <c r="A19" s="18">
        <v>13</v>
      </c>
      <c r="B19" s="19" t="s">
        <v>50</v>
      </c>
      <c r="C19" s="19"/>
      <c r="D19" s="19" t="s">
        <v>51</v>
      </c>
      <c r="E19" s="18" t="s">
        <v>32</v>
      </c>
      <c r="F19" s="19"/>
      <c r="G19" s="19" t="s">
        <v>24</v>
      </c>
      <c r="H19" s="19" t="s">
        <v>19</v>
      </c>
      <c r="I19" s="20">
        <v>6</v>
      </c>
      <c r="J19" s="21">
        <v>6</v>
      </c>
      <c r="K19" s="20">
        <v>2200000</v>
      </c>
      <c r="L19" s="22">
        <f t="shared" si="0"/>
        <v>13200000</v>
      </c>
      <c r="M19" s="19" t="s">
        <v>33</v>
      </c>
    </row>
    <row r="20" spans="1:13" ht="30" x14ac:dyDescent="0.25">
      <c r="A20" s="18">
        <v>14</v>
      </c>
      <c r="B20" s="19" t="s">
        <v>53</v>
      </c>
      <c r="C20" s="19"/>
      <c r="D20" s="19" t="s">
        <v>54</v>
      </c>
      <c r="E20" s="18" t="s">
        <v>17</v>
      </c>
      <c r="F20" s="19"/>
      <c r="G20" s="19" t="s">
        <v>18</v>
      </c>
      <c r="H20" s="19" t="s">
        <v>19</v>
      </c>
      <c r="I20" s="20">
        <v>11</v>
      </c>
      <c r="J20" s="21">
        <v>3</v>
      </c>
      <c r="K20" s="20">
        <v>483527.73</v>
      </c>
      <c r="L20" s="22">
        <f t="shared" si="0"/>
        <v>1450583</v>
      </c>
      <c r="M20" s="19" t="s">
        <v>55</v>
      </c>
    </row>
    <row r="21" spans="1:13" ht="30" x14ac:dyDescent="0.25">
      <c r="A21" s="18">
        <v>15</v>
      </c>
      <c r="B21" s="19" t="s">
        <v>56</v>
      </c>
      <c r="C21" s="19"/>
      <c r="D21" s="19" t="s">
        <v>57</v>
      </c>
      <c r="E21" s="18" t="s">
        <v>17</v>
      </c>
      <c r="F21" s="19"/>
      <c r="G21" s="19" t="s">
        <v>24</v>
      </c>
      <c r="H21" s="19" t="s">
        <v>19</v>
      </c>
      <c r="I21" s="20">
        <v>8</v>
      </c>
      <c r="J21" s="21">
        <v>4</v>
      </c>
      <c r="K21" s="20">
        <v>280012.38</v>
      </c>
      <c r="L21" s="22">
        <f t="shared" si="0"/>
        <v>1120050</v>
      </c>
      <c r="M21" s="19" t="s">
        <v>55</v>
      </c>
    </row>
    <row r="22" spans="1:13" x14ac:dyDescent="0.25">
      <c r="A22" s="18">
        <v>16</v>
      </c>
      <c r="B22" s="19" t="s">
        <v>58</v>
      </c>
      <c r="C22" s="19"/>
      <c r="D22" s="19" t="s">
        <v>59</v>
      </c>
      <c r="E22" s="18" t="s">
        <v>17</v>
      </c>
      <c r="F22" s="19"/>
      <c r="G22" s="19" t="s">
        <v>24</v>
      </c>
      <c r="H22" s="19" t="s">
        <v>19</v>
      </c>
      <c r="I22" s="20">
        <v>28</v>
      </c>
      <c r="J22" s="23">
        <v>14</v>
      </c>
      <c r="K22" s="20">
        <v>39028.46</v>
      </c>
      <c r="L22" s="22">
        <f>ROUND(J22*K22,0)</f>
        <v>546398</v>
      </c>
      <c r="M22" s="19" t="s">
        <v>47</v>
      </c>
    </row>
    <row r="23" spans="1:13" ht="30" x14ac:dyDescent="0.25">
      <c r="A23" s="18">
        <v>17</v>
      </c>
      <c r="B23" s="19" t="s">
        <v>60</v>
      </c>
      <c r="C23" s="19"/>
      <c r="D23" s="19" t="s">
        <v>61</v>
      </c>
      <c r="E23" s="18" t="s">
        <v>17</v>
      </c>
      <c r="F23" s="19"/>
      <c r="G23" s="19" t="s">
        <v>18</v>
      </c>
      <c r="H23" s="19" t="s">
        <v>19</v>
      </c>
      <c r="I23" s="20">
        <v>8</v>
      </c>
      <c r="J23" s="23">
        <v>4</v>
      </c>
      <c r="K23" s="20">
        <v>47285.13</v>
      </c>
      <c r="L23" s="22">
        <f>ROUND(J23*K23,0)</f>
        <v>189141</v>
      </c>
      <c r="M23" s="19" t="s">
        <v>47</v>
      </c>
    </row>
    <row r="24" spans="1:13" ht="30" x14ac:dyDescent="0.25">
      <c r="A24" s="18">
        <v>18</v>
      </c>
      <c r="B24" s="19" t="s">
        <v>62</v>
      </c>
      <c r="C24" s="19"/>
      <c r="D24" s="19" t="s">
        <v>63</v>
      </c>
      <c r="E24" s="18" t="s">
        <v>17</v>
      </c>
      <c r="F24" s="19"/>
      <c r="G24" s="19" t="s">
        <v>18</v>
      </c>
      <c r="H24" s="19" t="s">
        <v>19</v>
      </c>
      <c r="I24" s="20">
        <v>8</v>
      </c>
      <c r="J24" s="23">
        <v>4</v>
      </c>
      <c r="K24" s="20">
        <v>52000</v>
      </c>
      <c r="L24" s="22">
        <f>ROUND(J24*K24,0)</f>
        <v>208000</v>
      </c>
      <c r="M24" s="19" t="s">
        <v>47</v>
      </c>
    </row>
    <row r="25" spans="1:13" ht="30" x14ac:dyDescent="0.25">
      <c r="A25" s="18">
        <v>19</v>
      </c>
      <c r="B25" s="19" t="s">
        <v>64</v>
      </c>
      <c r="C25" s="19"/>
      <c r="D25" s="19" t="s">
        <v>65</v>
      </c>
      <c r="E25" s="18" t="s">
        <v>17</v>
      </c>
      <c r="F25" s="19"/>
      <c r="G25" s="19" t="s">
        <v>18</v>
      </c>
      <c r="H25" s="19" t="s">
        <v>19</v>
      </c>
      <c r="I25" s="20">
        <v>30</v>
      </c>
      <c r="J25" s="23">
        <v>10</v>
      </c>
      <c r="K25" s="20">
        <v>30320</v>
      </c>
      <c r="L25" s="22">
        <f>ROUND(J25*K25,0)</f>
        <v>303200</v>
      </c>
      <c r="M25" s="19" t="s">
        <v>47</v>
      </c>
    </row>
    <row r="26" spans="1:13" ht="30" x14ac:dyDescent="0.25">
      <c r="A26" s="18">
        <v>20</v>
      </c>
      <c r="B26" s="19" t="s">
        <v>66</v>
      </c>
      <c r="C26" s="19"/>
      <c r="D26" s="19" t="s">
        <v>67</v>
      </c>
      <c r="E26" s="18" t="s">
        <v>17</v>
      </c>
      <c r="F26" s="19"/>
      <c r="G26" s="19" t="s">
        <v>18</v>
      </c>
      <c r="H26" s="19" t="s">
        <v>19</v>
      </c>
      <c r="I26" s="20">
        <v>9</v>
      </c>
      <c r="J26" s="23">
        <v>9</v>
      </c>
      <c r="K26" s="20">
        <v>55780.22</v>
      </c>
      <c r="L26" s="22">
        <f>ROUND(J26*K26,0)</f>
        <v>502022</v>
      </c>
      <c r="M26" s="19" t="s">
        <v>47</v>
      </c>
    </row>
    <row r="27" spans="1:13" s="110" customFormat="1" ht="30" x14ac:dyDescent="0.25">
      <c r="A27" s="103">
        <v>21</v>
      </c>
      <c r="B27" s="104" t="s">
        <v>68</v>
      </c>
      <c r="C27" s="104"/>
      <c r="D27" s="104" t="s">
        <v>69</v>
      </c>
      <c r="E27" s="103" t="s">
        <v>17</v>
      </c>
      <c r="F27" s="104"/>
      <c r="G27" s="104" t="s">
        <v>24</v>
      </c>
      <c r="H27" s="104" t="s">
        <v>19</v>
      </c>
      <c r="I27" s="106">
        <v>30</v>
      </c>
      <c r="J27" s="113">
        <v>30</v>
      </c>
      <c r="K27" s="106">
        <v>23807.7</v>
      </c>
      <c r="L27" s="112">
        <f t="shared" si="0"/>
        <v>714231</v>
      </c>
      <c r="M27" s="104" t="s">
        <v>466</v>
      </c>
    </row>
    <row r="28" spans="1:13" ht="30" x14ac:dyDescent="0.25">
      <c r="A28" s="18">
        <v>22</v>
      </c>
      <c r="B28" s="19" t="s">
        <v>70</v>
      </c>
      <c r="C28" s="19"/>
      <c r="D28" s="19" t="s">
        <v>71</v>
      </c>
      <c r="E28" s="18" t="s">
        <v>17</v>
      </c>
      <c r="F28" s="19"/>
      <c r="G28" s="19" t="s">
        <v>24</v>
      </c>
      <c r="H28" s="19" t="s">
        <v>19</v>
      </c>
      <c r="I28" s="20">
        <v>40</v>
      </c>
      <c r="J28" s="21">
        <v>30</v>
      </c>
      <c r="K28" s="20">
        <v>4390.3</v>
      </c>
      <c r="L28" s="22">
        <f t="shared" si="0"/>
        <v>131709</v>
      </c>
      <c r="M28" s="19" t="s">
        <v>466</v>
      </c>
    </row>
    <row r="29" spans="1:13" x14ac:dyDescent="0.25">
      <c r="A29" s="18">
        <v>23</v>
      </c>
      <c r="B29" s="24" t="s">
        <v>72</v>
      </c>
      <c r="C29" s="24"/>
      <c r="D29" s="24" t="s">
        <v>73</v>
      </c>
      <c r="E29" s="25" t="s">
        <v>23</v>
      </c>
      <c r="F29" s="24"/>
      <c r="G29" s="24" t="s">
        <v>24</v>
      </c>
      <c r="H29" s="24" t="s">
        <v>19</v>
      </c>
      <c r="I29" s="20">
        <v>1</v>
      </c>
      <c r="J29" s="21">
        <v>1</v>
      </c>
      <c r="K29" s="20">
        <v>1488575</v>
      </c>
      <c r="L29" s="22">
        <f t="shared" si="0"/>
        <v>1488575</v>
      </c>
      <c r="M29" s="19" t="s">
        <v>462</v>
      </c>
    </row>
    <row r="30" spans="1:13" s="17" customFormat="1" ht="14.25" x14ac:dyDescent="0.25">
      <c r="A30" s="11" t="s">
        <v>74</v>
      </c>
      <c r="B30" s="12" t="s">
        <v>75</v>
      </c>
      <c r="C30" s="12"/>
      <c r="D30" s="12"/>
      <c r="E30" s="12"/>
      <c r="F30" s="12"/>
      <c r="G30" s="12"/>
      <c r="H30" s="12"/>
      <c r="I30" s="26"/>
      <c r="J30" s="23"/>
      <c r="K30" s="12"/>
      <c r="L30" s="27">
        <f>SUM(L32:L33)</f>
        <v>4703200</v>
      </c>
      <c r="M30" s="13"/>
    </row>
    <row r="31" spans="1:13" s="110" customFormat="1" ht="34.5" customHeight="1" x14ac:dyDescent="0.25">
      <c r="A31" s="103">
        <v>1</v>
      </c>
      <c r="B31" s="104" t="s">
        <v>76</v>
      </c>
      <c r="C31" s="104"/>
      <c r="D31" s="104" t="s">
        <v>77</v>
      </c>
      <c r="E31" s="103" t="s">
        <v>17</v>
      </c>
      <c r="F31" s="104"/>
      <c r="G31" s="104" t="s">
        <v>18</v>
      </c>
      <c r="H31" s="104" t="s">
        <v>78</v>
      </c>
      <c r="I31" s="106">
        <v>21</v>
      </c>
      <c r="J31" s="107">
        <v>3</v>
      </c>
      <c r="K31" s="111">
        <v>437880.33</v>
      </c>
      <c r="L31" s="112">
        <f>ROUND(J31*K31,0)</f>
        <v>1313641</v>
      </c>
      <c r="M31" s="104" t="s">
        <v>465</v>
      </c>
    </row>
    <row r="32" spans="1:13" ht="50.25" customHeight="1" x14ac:dyDescent="0.25">
      <c r="A32" s="18">
        <v>2</v>
      </c>
      <c r="B32" s="19" t="s">
        <v>79</v>
      </c>
      <c r="C32" s="19"/>
      <c r="D32" s="19" t="s">
        <v>80</v>
      </c>
      <c r="E32" s="18" t="s">
        <v>17</v>
      </c>
      <c r="F32" s="19"/>
      <c r="G32" s="19" t="s">
        <v>18</v>
      </c>
      <c r="H32" s="19" t="s">
        <v>78</v>
      </c>
      <c r="I32" s="28" t="s">
        <v>81</v>
      </c>
      <c r="J32" s="21">
        <v>3</v>
      </c>
      <c r="K32" s="20">
        <v>1550000</v>
      </c>
      <c r="L32" s="22">
        <v>4650000</v>
      </c>
      <c r="M32" s="19" t="s">
        <v>463</v>
      </c>
    </row>
    <row r="33" spans="1:14" ht="38.25" customHeight="1" x14ac:dyDescent="0.25">
      <c r="A33" s="18">
        <v>4</v>
      </c>
      <c r="B33" s="19" t="s">
        <v>82</v>
      </c>
      <c r="C33" s="19"/>
      <c r="D33" s="19" t="s">
        <v>71</v>
      </c>
      <c r="E33" s="18" t="s">
        <v>17</v>
      </c>
      <c r="F33" s="19"/>
      <c r="G33" s="19" t="s">
        <v>24</v>
      </c>
      <c r="H33" s="19" t="s">
        <v>83</v>
      </c>
      <c r="I33" s="28" t="s">
        <v>84</v>
      </c>
      <c r="J33" s="21">
        <v>4</v>
      </c>
      <c r="K33" s="20">
        <v>13300</v>
      </c>
      <c r="L33" s="22">
        <v>53200</v>
      </c>
      <c r="M33" s="19" t="s">
        <v>463</v>
      </c>
    </row>
    <row r="34" spans="1:14" s="17" customFormat="1" ht="14.25" x14ac:dyDescent="0.25">
      <c r="A34" s="11" t="s">
        <v>85</v>
      </c>
      <c r="B34" s="12" t="s">
        <v>86</v>
      </c>
      <c r="C34" s="12"/>
      <c r="D34" s="12"/>
      <c r="E34" s="12"/>
      <c r="F34" s="12"/>
      <c r="G34" s="12"/>
      <c r="H34" s="12"/>
      <c r="I34" s="26"/>
      <c r="J34" s="23"/>
      <c r="K34" s="12"/>
      <c r="L34" s="27">
        <f>SUM(L35:L37)</f>
        <v>6497956</v>
      </c>
      <c r="M34" s="13"/>
    </row>
    <row r="35" spans="1:14" ht="40.5" customHeight="1" x14ac:dyDescent="0.25">
      <c r="A35" s="18">
        <v>1</v>
      </c>
      <c r="B35" s="19" t="s">
        <v>87</v>
      </c>
      <c r="C35" s="19"/>
      <c r="D35" s="19" t="s">
        <v>88</v>
      </c>
      <c r="E35" s="18" t="s">
        <v>32</v>
      </c>
      <c r="F35" s="19" t="s">
        <v>89</v>
      </c>
      <c r="G35" s="19" t="s">
        <v>18</v>
      </c>
      <c r="H35" s="19" t="s">
        <v>78</v>
      </c>
      <c r="I35" s="20">
        <v>9.1999999999999993</v>
      </c>
      <c r="J35" s="21">
        <v>9.1999999999999993</v>
      </c>
      <c r="K35" s="20">
        <v>697016.96</v>
      </c>
      <c r="L35" s="22">
        <v>6412556</v>
      </c>
      <c r="M35" s="19" t="s">
        <v>52</v>
      </c>
    </row>
    <row r="36" spans="1:14" ht="36.75" customHeight="1" x14ac:dyDescent="0.25">
      <c r="A36" s="18">
        <v>2</v>
      </c>
      <c r="B36" s="19" t="s">
        <v>90</v>
      </c>
      <c r="C36" s="19"/>
      <c r="D36" s="19" t="s">
        <v>91</v>
      </c>
      <c r="E36" s="18" t="s">
        <v>32</v>
      </c>
      <c r="F36" s="19" t="s">
        <v>92</v>
      </c>
      <c r="G36" s="19" t="s">
        <v>24</v>
      </c>
      <c r="H36" s="19" t="s">
        <v>83</v>
      </c>
      <c r="I36" s="20">
        <v>1</v>
      </c>
      <c r="J36" s="21">
        <v>1</v>
      </c>
      <c r="K36" s="20">
        <v>85400</v>
      </c>
      <c r="L36" s="22">
        <v>85400</v>
      </c>
      <c r="M36" s="19" t="s">
        <v>52</v>
      </c>
    </row>
    <row r="37" spans="1:14" ht="42" customHeight="1" x14ac:dyDescent="0.25">
      <c r="A37" s="18">
        <v>3</v>
      </c>
      <c r="B37" s="19" t="s">
        <v>93</v>
      </c>
      <c r="C37" s="19"/>
      <c r="D37" s="19" t="s">
        <v>94</v>
      </c>
      <c r="E37" s="18" t="s">
        <v>95</v>
      </c>
      <c r="F37" s="19" t="s">
        <v>96</v>
      </c>
      <c r="G37" s="19" t="s">
        <v>18</v>
      </c>
      <c r="H37" s="19" t="s">
        <v>78</v>
      </c>
      <c r="I37" s="20">
        <v>1</v>
      </c>
      <c r="J37" s="15">
        <v>1</v>
      </c>
      <c r="K37" s="19"/>
      <c r="L37" s="22"/>
      <c r="M37" s="19" t="s">
        <v>464</v>
      </c>
      <c r="N37" s="1"/>
    </row>
    <row r="38" spans="1:14" s="17" customFormat="1" ht="14.25" x14ac:dyDescent="0.25">
      <c r="A38" s="29" t="s">
        <v>97</v>
      </c>
      <c r="B38" s="30" t="s">
        <v>98</v>
      </c>
      <c r="C38" s="30"/>
      <c r="D38" s="30"/>
      <c r="E38" s="29"/>
      <c r="F38" s="30"/>
      <c r="G38" s="30"/>
      <c r="H38" s="30"/>
      <c r="I38" s="31"/>
      <c r="J38" s="30"/>
      <c r="K38" s="31"/>
      <c r="L38" s="32">
        <f>L39+L120+L174</f>
        <v>404499657</v>
      </c>
      <c r="M38" s="30"/>
    </row>
    <row r="39" spans="1:14" x14ac:dyDescent="0.25">
      <c r="A39" s="33" t="s">
        <v>99</v>
      </c>
      <c r="B39" s="12" t="s">
        <v>100</v>
      </c>
      <c r="C39" s="12"/>
      <c r="D39" s="12"/>
      <c r="E39" s="12"/>
      <c r="F39" s="12"/>
      <c r="G39" s="12"/>
      <c r="H39" s="12"/>
      <c r="I39" s="26"/>
      <c r="J39" s="23"/>
      <c r="K39" s="12"/>
      <c r="L39" s="27">
        <f>SUM(L40:L119)</f>
        <v>301631896</v>
      </c>
      <c r="M39" s="19"/>
    </row>
    <row r="40" spans="1:14" ht="30.75" customHeight="1" x14ac:dyDescent="0.25">
      <c r="A40" s="18" t="s">
        <v>101</v>
      </c>
      <c r="B40" s="19" t="s">
        <v>102</v>
      </c>
      <c r="C40" s="19"/>
      <c r="D40" s="19" t="s">
        <v>103</v>
      </c>
      <c r="E40" s="18" t="s">
        <v>104</v>
      </c>
      <c r="F40" s="19"/>
      <c r="G40" s="19" t="s">
        <v>18</v>
      </c>
      <c r="H40" s="19" t="s">
        <v>105</v>
      </c>
      <c r="I40" s="20">
        <v>97</v>
      </c>
      <c r="J40" s="21">
        <v>97</v>
      </c>
      <c r="K40" s="20">
        <v>54322.62</v>
      </c>
      <c r="L40" s="22">
        <v>5269403</v>
      </c>
      <c r="M40" s="19" t="s">
        <v>105</v>
      </c>
    </row>
    <row r="41" spans="1:14" ht="30.75" customHeight="1" x14ac:dyDescent="0.25">
      <c r="A41" s="18" t="s">
        <v>106</v>
      </c>
      <c r="B41" s="19" t="s">
        <v>107</v>
      </c>
      <c r="C41" s="19"/>
      <c r="D41" s="19" t="s">
        <v>108</v>
      </c>
      <c r="E41" s="18" t="s">
        <v>109</v>
      </c>
      <c r="F41" s="19"/>
      <c r="G41" s="19" t="s">
        <v>24</v>
      </c>
      <c r="H41" s="19" t="s">
        <v>105</v>
      </c>
      <c r="I41" s="20">
        <v>82</v>
      </c>
      <c r="J41" s="21">
        <v>82</v>
      </c>
      <c r="K41" s="20">
        <v>75.17</v>
      </c>
      <c r="L41" s="22">
        <v>6164</v>
      </c>
      <c r="M41" s="19" t="s">
        <v>105</v>
      </c>
    </row>
    <row r="42" spans="1:14" ht="30.75" customHeight="1" x14ac:dyDescent="0.25">
      <c r="A42" s="18" t="s">
        <v>110</v>
      </c>
      <c r="B42" s="19" t="s">
        <v>111</v>
      </c>
      <c r="C42" s="19"/>
      <c r="D42" s="19" t="s">
        <v>112</v>
      </c>
      <c r="E42" s="18" t="s">
        <v>104</v>
      </c>
      <c r="F42" s="19"/>
      <c r="G42" s="19" t="s">
        <v>24</v>
      </c>
      <c r="H42" s="19" t="s">
        <v>105</v>
      </c>
      <c r="I42" s="20">
        <v>21.1</v>
      </c>
      <c r="J42" s="21">
        <v>21.1</v>
      </c>
      <c r="K42" s="20">
        <v>5588.48</v>
      </c>
      <c r="L42" s="22">
        <v>117917</v>
      </c>
      <c r="M42" s="19" t="s">
        <v>105</v>
      </c>
    </row>
    <row r="43" spans="1:14" ht="30.75" customHeight="1" x14ac:dyDescent="0.25">
      <c r="A43" s="18" t="s">
        <v>113</v>
      </c>
      <c r="B43" s="19" t="s">
        <v>114</v>
      </c>
      <c r="C43" s="19"/>
      <c r="D43" s="19" t="s">
        <v>115</v>
      </c>
      <c r="E43" s="18" t="s">
        <v>17</v>
      </c>
      <c r="F43" s="19"/>
      <c r="G43" s="19" t="s">
        <v>24</v>
      </c>
      <c r="H43" s="19" t="s">
        <v>105</v>
      </c>
      <c r="I43" s="20">
        <v>1</v>
      </c>
      <c r="J43" s="21">
        <v>1</v>
      </c>
      <c r="K43" s="20">
        <v>88825</v>
      </c>
      <c r="L43" s="22">
        <v>88825</v>
      </c>
      <c r="M43" s="19" t="s">
        <v>105</v>
      </c>
    </row>
    <row r="44" spans="1:14" ht="30.75" customHeight="1" x14ac:dyDescent="0.25">
      <c r="A44" s="18" t="s">
        <v>116</v>
      </c>
      <c r="B44" s="19" t="s">
        <v>117</v>
      </c>
      <c r="C44" s="19"/>
      <c r="D44" s="19" t="s">
        <v>118</v>
      </c>
      <c r="E44" s="18" t="s">
        <v>17</v>
      </c>
      <c r="F44" s="19"/>
      <c r="G44" s="19" t="s">
        <v>18</v>
      </c>
      <c r="H44" s="19" t="s">
        <v>105</v>
      </c>
      <c r="I44" s="20">
        <v>2</v>
      </c>
      <c r="J44" s="21">
        <v>2</v>
      </c>
      <c r="K44" s="20">
        <v>166800</v>
      </c>
      <c r="L44" s="22">
        <v>333600</v>
      </c>
      <c r="M44" s="19" t="s">
        <v>105</v>
      </c>
    </row>
    <row r="45" spans="1:14" ht="30.75" customHeight="1" x14ac:dyDescent="0.25">
      <c r="A45" s="18" t="s">
        <v>119</v>
      </c>
      <c r="B45" s="19" t="s">
        <v>120</v>
      </c>
      <c r="C45" s="19"/>
      <c r="D45" s="19" t="s">
        <v>121</v>
      </c>
      <c r="E45" s="18" t="s">
        <v>17</v>
      </c>
      <c r="F45" s="19"/>
      <c r="G45" s="19" t="s">
        <v>18</v>
      </c>
      <c r="H45" s="19" t="s">
        <v>105</v>
      </c>
      <c r="I45" s="20">
        <v>1</v>
      </c>
      <c r="J45" s="21">
        <v>1</v>
      </c>
      <c r="K45" s="20">
        <v>132000</v>
      </c>
      <c r="L45" s="22">
        <v>132000</v>
      </c>
      <c r="M45" s="19" t="s">
        <v>105</v>
      </c>
    </row>
    <row r="46" spans="1:14" ht="30.75" customHeight="1" x14ac:dyDescent="0.25">
      <c r="A46" s="18" t="s">
        <v>122</v>
      </c>
      <c r="B46" s="19" t="s">
        <v>123</v>
      </c>
      <c r="C46" s="19"/>
      <c r="D46" s="19" t="s">
        <v>124</v>
      </c>
      <c r="E46" s="18" t="s">
        <v>17</v>
      </c>
      <c r="F46" s="19"/>
      <c r="G46" s="19" t="s">
        <v>18</v>
      </c>
      <c r="H46" s="19" t="s">
        <v>105</v>
      </c>
      <c r="I46" s="20">
        <v>1</v>
      </c>
      <c r="J46" s="21">
        <v>1</v>
      </c>
      <c r="K46" s="20">
        <v>205968</v>
      </c>
      <c r="L46" s="22">
        <v>205968</v>
      </c>
      <c r="M46" s="19" t="s">
        <v>105</v>
      </c>
    </row>
    <row r="47" spans="1:14" ht="30.75" customHeight="1" x14ac:dyDescent="0.25">
      <c r="A47" s="18" t="s">
        <v>125</v>
      </c>
      <c r="B47" s="19" t="s">
        <v>126</v>
      </c>
      <c r="C47" s="19"/>
      <c r="D47" s="19" t="s">
        <v>127</v>
      </c>
      <c r="E47" s="18" t="s">
        <v>104</v>
      </c>
      <c r="F47" s="19"/>
      <c r="G47" s="19" t="s">
        <v>18</v>
      </c>
      <c r="H47" s="19" t="s">
        <v>105</v>
      </c>
      <c r="I47" s="20" t="s">
        <v>128</v>
      </c>
      <c r="J47" s="21" t="s">
        <v>128</v>
      </c>
      <c r="K47" s="20">
        <v>2593.89</v>
      </c>
      <c r="L47" s="22">
        <v>6087121</v>
      </c>
      <c r="M47" s="19" t="s">
        <v>105</v>
      </c>
    </row>
    <row r="48" spans="1:14" ht="30.75" customHeight="1" x14ac:dyDescent="0.25">
      <c r="A48" s="18" t="s">
        <v>129</v>
      </c>
      <c r="B48" s="19" t="s">
        <v>130</v>
      </c>
      <c r="C48" s="19"/>
      <c r="D48" s="19" t="s">
        <v>131</v>
      </c>
      <c r="E48" s="18" t="s">
        <v>132</v>
      </c>
      <c r="F48" s="19"/>
      <c r="G48" s="19" t="s">
        <v>18</v>
      </c>
      <c r="H48" s="19" t="s">
        <v>105</v>
      </c>
      <c r="I48" s="20">
        <v>9</v>
      </c>
      <c r="J48" s="21">
        <v>9</v>
      </c>
      <c r="K48" s="34"/>
      <c r="L48" s="35"/>
      <c r="M48" s="19" t="s">
        <v>105</v>
      </c>
    </row>
    <row r="49" spans="1:13" ht="30.75" customHeight="1" x14ac:dyDescent="0.25">
      <c r="A49" s="18" t="s">
        <v>133</v>
      </c>
      <c r="B49" s="19" t="s">
        <v>134</v>
      </c>
      <c r="C49" s="19"/>
      <c r="D49" s="19" t="s">
        <v>135</v>
      </c>
      <c r="E49" s="18" t="s">
        <v>32</v>
      </c>
      <c r="F49" s="19"/>
      <c r="G49" s="19" t="s">
        <v>18</v>
      </c>
      <c r="H49" s="19" t="s">
        <v>105</v>
      </c>
      <c r="I49" s="20" t="s">
        <v>136</v>
      </c>
      <c r="J49" s="21" t="s">
        <v>136</v>
      </c>
      <c r="K49" s="20">
        <v>1353</v>
      </c>
      <c r="L49" s="22">
        <v>1474770</v>
      </c>
      <c r="M49" s="19" t="s">
        <v>105</v>
      </c>
    </row>
    <row r="50" spans="1:13" ht="30.75" customHeight="1" x14ac:dyDescent="0.25">
      <c r="A50" s="18" t="s">
        <v>137</v>
      </c>
      <c r="B50" s="19" t="s">
        <v>138</v>
      </c>
      <c r="C50" s="19"/>
      <c r="D50" s="19" t="s">
        <v>139</v>
      </c>
      <c r="E50" s="18" t="s">
        <v>32</v>
      </c>
      <c r="F50" s="19"/>
      <c r="G50" s="19" t="s">
        <v>18</v>
      </c>
      <c r="H50" s="19" t="s">
        <v>105</v>
      </c>
      <c r="I50" s="20" t="s">
        <v>140</v>
      </c>
      <c r="J50" s="21" t="s">
        <v>140</v>
      </c>
      <c r="K50" s="20">
        <v>2038.43</v>
      </c>
      <c r="L50" s="22">
        <v>4519191</v>
      </c>
      <c r="M50" s="19" t="s">
        <v>105</v>
      </c>
    </row>
    <row r="51" spans="1:13" ht="30.75" customHeight="1" x14ac:dyDescent="0.25">
      <c r="A51" s="18" t="s">
        <v>141</v>
      </c>
      <c r="B51" s="19" t="s">
        <v>142</v>
      </c>
      <c r="C51" s="19"/>
      <c r="D51" s="19" t="s">
        <v>143</v>
      </c>
      <c r="E51" s="18" t="s">
        <v>32</v>
      </c>
      <c r="F51" s="19"/>
      <c r="G51" s="19" t="s">
        <v>18</v>
      </c>
      <c r="H51" s="19" t="s">
        <v>105</v>
      </c>
      <c r="I51" s="20">
        <v>94</v>
      </c>
      <c r="J51" s="21">
        <v>94</v>
      </c>
      <c r="K51" s="20">
        <v>3943.35</v>
      </c>
      <c r="L51" s="22">
        <v>370675</v>
      </c>
      <c r="M51" s="19" t="s">
        <v>105</v>
      </c>
    </row>
    <row r="52" spans="1:13" ht="30.75" customHeight="1" x14ac:dyDescent="0.25">
      <c r="A52" s="18" t="s">
        <v>144</v>
      </c>
      <c r="B52" s="19" t="s">
        <v>145</v>
      </c>
      <c r="C52" s="19"/>
      <c r="D52" s="19" t="s">
        <v>146</v>
      </c>
      <c r="E52" s="18" t="s">
        <v>32</v>
      </c>
      <c r="F52" s="19"/>
      <c r="G52" s="19" t="s">
        <v>18</v>
      </c>
      <c r="H52" s="19" t="s">
        <v>105</v>
      </c>
      <c r="I52" s="20">
        <v>55</v>
      </c>
      <c r="J52" s="21">
        <v>55</v>
      </c>
      <c r="K52" s="20">
        <v>10040</v>
      </c>
      <c r="L52" s="22">
        <v>552200</v>
      </c>
      <c r="M52" s="19" t="s">
        <v>105</v>
      </c>
    </row>
    <row r="53" spans="1:13" ht="30.75" customHeight="1" x14ac:dyDescent="0.25">
      <c r="A53" s="18" t="s">
        <v>147</v>
      </c>
      <c r="B53" s="19" t="s">
        <v>148</v>
      </c>
      <c r="C53" s="19"/>
      <c r="D53" s="19" t="s">
        <v>149</v>
      </c>
      <c r="E53" s="18" t="s">
        <v>32</v>
      </c>
      <c r="F53" s="19"/>
      <c r="G53" s="19" t="s">
        <v>18</v>
      </c>
      <c r="H53" s="19" t="s">
        <v>105</v>
      </c>
      <c r="I53" s="20">
        <v>12</v>
      </c>
      <c r="J53" s="21">
        <v>12</v>
      </c>
      <c r="K53" s="20">
        <v>83000</v>
      </c>
      <c r="L53" s="22">
        <v>996000</v>
      </c>
      <c r="M53" s="19" t="s">
        <v>105</v>
      </c>
    </row>
    <row r="54" spans="1:13" ht="30.75" customHeight="1" x14ac:dyDescent="0.25">
      <c r="A54" s="18" t="s">
        <v>150</v>
      </c>
      <c r="B54" s="19" t="s">
        <v>151</v>
      </c>
      <c r="C54" s="19"/>
      <c r="D54" s="19" t="s">
        <v>152</v>
      </c>
      <c r="E54" s="18" t="s">
        <v>32</v>
      </c>
      <c r="F54" s="19"/>
      <c r="G54" s="19" t="s">
        <v>18</v>
      </c>
      <c r="H54" s="19" t="s">
        <v>105</v>
      </c>
      <c r="I54" s="20">
        <v>42</v>
      </c>
      <c r="J54" s="21">
        <v>42</v>
      </c>
      <c r="K54" s="20">
        <v>169125</v>
      </c>
      <c r="L54" s="22">
        <v>7103250</v>
      </c>
      <c r="M54" s="19" t="s">
        <v>105</v>
      </c>
    </row>
    <row r="55" spans="1:13" ht="30.75" customHeight="1" x14ac:dyDescent="0.25">
      <c r="A55" s="18" t="s">
        <v>153</v>
      </c>
      <c r="B55" s="19" t="s">
        <v>154</v>
      </c>
      <c r="C55" s="19"/>
      <c r="D55" s="19" t="s">
        <v>152</v>
      </c>
      <c r="E55" s="18" t="s">
        <v>32</v>
      </c>
      <c r="F55" s="19"/>
      <c r="G55" s="19" t="s">
        <v>24</v>
      </c>
      <c r="H55" s="19" t="s">
        <v>105</v>
      </c>
      <c r="I55" s="20">
        <v>6</v>
      </c>
      <c r="J55" s="21">
        <v>6</v>
      </c>
      <c r="K55" s="20">
        <v>23250</v>
      </c>
      <c r="L55" s="22">
        <v>139500</v>
      </c>
      <c r="M55" s="19" t="s">
        <v>105</v>
      </c>
    </row>
    <row r="56" spans="1:13" ht="30.75" customHeight="1" x14ac:dyDescent="0.25">
      <c r="A56" s="18" t="s">
        <v>155</v>
      </c>
      <c r="B56" s="19" t="s">
        <v>156</v>
      </c>
      <c r="C56" s="19"/>
      <c r="D56" s="19" t="s">
        <v>157</v>
      </c>
      <c r="E56" s="18" t="s">
        <v>32</v>
      </c>
      <c r="F56" s="19"/>
      <c r="G56" s="19" t="s">
        <v>24</v>
      </c>
      <c r="H56" s="19" t="s">
        <v>105</v>
      </c>
      <c r="I56" s="20">
        <v>321</v>
      </c>
      <c r="J56" s="21">
        <v>321</v>
      </c>
      <c r="K56" s="20">
        <v>15186.52</v>
      </c>
      <c r="L56" s="22">
        <v>4874872</v>
      </c>
      <c r="M56" s="19" t="s">
        <v>105</v>
      </c>
    </row>
    <row r="57" spans="1:13" ht="30.75" customHeight="1" x14ac:dyDescent="0.25">
      <c r="A57" s="18" t="s">
        <v>158</v>
      </c>
      <c r="B57" s="19" t="s">
        <v>159</v>
      </c>
      <c r="C57" s="19"/>
      <c r="D57" s="19" t="s">
        <v>160</v>
      </c>
      <c r="E57" s="18" t="s">
        <v>32</v>
      </c>
      <c r="F57" s="19"/>
      <c r="G57" s="19" t="s">
        <v>18</v>
      </c>
      <c r="H57" s="19" t="s">
        <v>105</v>
      </c>
      <c r="I57" s="20">
        <v>17</v>
      </c>
      <c r="J57" s="21">
        <v>17</v>
      </c>
      <c r="K57" s="20">
        <v>3494</v>
      </c>
      <c r="L57" s="22">
        <v>59398</v>
      </c>
      <c r="M57" s="19" t="s">
        <v>105</v>
      </c>
    </row>
    <row r="58" spans="1:13" ht="30.75" customHeight="1" x14ac:dyDescent="0.25">
      <c r="A58" s="18" t="s">
        <v>161</v>
      </c>
      <c r="B58" s="19" t="s">
        <v>162</v>
      </c>
      <c r="C58" s="19"/>
      <c r="D58" s="19" t="s">
        <v>163</v>
      </c>
      <c r="E58" s="18" t="s">
        <v>32</v>
      </c>
      <c r="F58" s="19"/>
      <c r="G58" s="19" t="s">
        <v>24</v>
      </c>
      <c r="H58" s="19" t="s">
        <v>105</v>
      </c>
      <c r="I58" s="20" t="s">
        <v>164</v>
      </c>
      <c r="J58" s="21" t="s">
        <v>164</v>
      </c>
      <c r="K58" s="20">
        <v>22043.119999999999</v>
      </c>
      <c r="L58" s="22">
        <v>47965829</v>
      </c>
      <c r="M58" s="19" t="s">
        <v>105</v>
      </c>
    </row>
    <row r="59" spans="1:13" ht="30.75" customHeight="1" x14ac:dyDescent="0.25">
      <c r="A59" s="18" t="s">
        <v>165</v>
      </c>
      <c r="B59" s="19" t="s">
        <v>166</v>
      </c>
      <c r="C59" s="19"/>
      <c r="D59" s="19" t="s">
        <v>167</v>
      </c>
      <c r="E59" s="18" t="s">
        <v>32</v>
      </c>
      <c r="F59" s="19"/>
      <c r="G59" s="19" t="s">
        <v>18</v>
      </c>
      <c r="H59" s="19" t="s">
        <v>105</v>
      </c>
      <c r="I59" s="20">
        <v>60</v>
      </c>
      <c r="J59" s="21">
        <v>60</v>
      </c>
      <c r="K59" s="20">
        <v>36423.33</v>
      </c>
      <c r="L59" s="22">
        <v>2185400</v>
      </c>
      <c r="M59" s="19" t="s">
        <v>105</v>
      </c>
    </row>
    <row r="60" spans="1:13" ht="30.75" customHeight="1" x14ac:dyDescent="0.25">
      <c r="A60" s="18" t="s">
        <v>168</v>
      </c>
      <c r="B60" s="19" t="s">
        <v>169</v>
      </c>
      <c r="C60" s="19"/>
      <c r="D60" s="19" t="s">
        <v>170</v>
      </c>
      <c r="E60" s="18" t="s">
        <v>32</v>
      </c>
      <c r="F60" s="19"/>
      <c r="G60" s="19" t="s">
        <v>24</v>
      </c>
      <c r="H60" s="19" t="s">
        <v>105</v>
      </c>
      <c r="I60" s="20">
        <v>16</v>
      </c>
      <c r="J60" s="21">
        <v>16</v>
      </c>
      <c r="K60" s="20">
        <v>1252.19</v>
      </c>
      <c r="L60" s="22">
        <v>20035</v>
      </c>
      <c r="M60" s="19" t="s">
        <v>105</v>
      </c>
    </row>
    <row r="61" spans="1:13" ht="30.75" customHeight="1" x14ac:dyDescent="0.25">
      <c r="A61" s="18" t="s">
        <v>171</v>
      </c>
      <c r="B61" s="19" t="s">
        <v>172</v>
      </c>
      <c r="C61" s="19"/>
      <c r="D61" s="19" t="s">
        <v>173</v>
      </c>
      <c r="E61" s="18" t="s">
        <v>32</v>
      </c>
      <c r="F61" s="19"/>
      <c r="G61" s="19" t="s">
        <v>24</v>
      </c>
      <c r="H61" s="19" t="s">
        <v>105</v>
      </c>
      <c r="I61" s="20">
        <v>4</v>
      </c>
      <c r="J61" s="21">
        <v>4</v>
      </c>
      <c r="K61" s="20">
        <v>52035.75</v>
      </c>
      <c r="L61" s="22">
        <v>208143</v>
      </c>
      <c r="M61" s="19" t="s">
        <v>105</v>
      </c>
    </row>
    <row r="62" spans="1:13" ht="30.75" customHeight="1" x14ac:dyDescent="0.25">
      <c r="A62" s="18" t="s">
        <v>174</v>
      </c>
      <c r="B62" s="19" t="s">
        <v>175</v>
      </c>
      <c r="C62" s="19"/>
      <c r="D62" s="19" t="s">
        <v>176</v>
      </c>
      <c r="E62" s="18" t="s">
        <v>32</v>
      </c>
      <c r="F62" s="19"/>
      <c r="G62" s="19" t="s">
        <v>18</v>
      </c>
      <c r="H62" s="19" t="s">
        <v>105</v>
      </c>
      <c r="I62" s="20">
        <v>5</v>
      </c>
      <c r="J62" s="21">
        <v>5</v>
      </c>
      <c r="K62" s="20">
        <v>7645</v>
      </c>
      <c r="L62" s="22">
        <v>38225</v>
      </c>
      <c r="M62" s="19" t="s">
        <v>105</v>
      </c>
    </row>
    <row r="63" spans="1:13" ht="30.75" customHeight="1" x14ac:dyDescent="0.25">
      <c r="A63" s="18" t="s">
        <v>177</v>
      </c>
      <c r="B63" s="19" t="s">
        <v>178</v>
      </c>
      <c r="C63" s="19"/>
      <c r="D63" s="19" t="s">
        <v>179</v>
      </c>
      <c r="E63" s="18" t="s">
        <v>32</v>
      </c>
      <c r="F63" s="19"/>
      <c r="G63" s="19" t="s">
        <v>24</v>
      </c>
      <c r="H63" s="19" t="s">
        <v>105</v>
      </c>
      <c r="I63" s="20">
        <v>130</v>
      </c>
      <c r="J63" s="21">
        <v>130</v>
      </c>
      <c r="K63" s="20">
        <v>7787</v>
      </c>
      <c r="L63" s="22">
        <v>1012310</v>
      </c>
      <c r="M63" s="19" t="s">
        <v>105</v>
      </c>
    </row>
    <row r="64" spans="1:13" ht="30.75" customHeight="1" x14ac:dyDescent="0.25">
      <c r="A64" s="18" t="s">
        <v>180</v>
      </c>
      <c r="B64" s="19" t="s">
        <v>181</v>
      </c>
      <c r="C64" s="19"/>
      <c r="D64" s="19" t="s">
        <v>182</v>
      </c>
      <c r="E64" s="18" t="s">
        <v>32</v>
      </c>
      <c r="F64" s="19"/>
      <c r="G64" s="19" t="s">
        <v>18</v>
      </c>
      <c r="H64" s="19" t="s">
        <v>105</v>
      </c>
      <c r="I64" s="20" t="s">
        <v>183</v>
      </c>
      <c r="J64" s="21" t="s">
        <v>183</v>
      </c>
      <c r="K64" s="20">
        <v>10451.17</v>
      </c>
      <c r="L64" s="22">
        <v>12719075</v>
      </c>
      <c r="M64" s="19" t="s">
        <v>105</v>
      </c>
    </row>
    <row r="65" spans="1:13" ht="30.75" customHeight="1" x14ac:dyDescent="0.25">
      <c r="A65" s="18" t="s">
        <v>184</v>
      </c>
      <c r="B65" s="19" t="s">
        <v>185</v>
      </c>
      <c r="C65" s="19"/>
      <c r="D65" s="19" t="s">
        <v>186</v>
      </c>
      <c r="E65" s="18" t="s">
        <v>32</v>
      </c>
      <c r="F65" s="19"/>
      <c r="G65" s="19" t="s">
        <v>24</v>
      </c>
      <c r="H65" s="19" t="s">
        <v>105</v>
      </c>
      <c r="I65" s="20" t="s">
        <v>187</v>
      </c>
      <c r="J65" s="21" t="s">
        <v>187</v>
      </c>
      <c r="K65" s="20">
        <v>13974.46</v>
      </c>
      <c r="L65" s="22">
        <v>26705195</v>
      </c>
      <c r="M65" s="19" t="s">
        <v>105</v>
      </c>
    </row>
    <row r="66" spans="1:13" ht="30.75" customHeight="1" x14ac:dyDescent="0.25">
      <c r="A66" s="18" t="s">
        <v>188</v>
      </c>
      <c r="B66" s="19" t="s">
        <v>189</v>
      </c>
      <c r="C66" s="19"/>
      <c r="D66" s="19" t="s">
        <v>190</v>
      </c>
      <c r="E66" s="18" t="s">
        <v>32</v>
      </c>
      <c r="F66" s="19"/>
      <c r="G66" s="19" t="s">
        <v>18</v>
      </c>
      <c r="H66" s="19" t="s">
        <v>105</v>
      </c>
      <c r="I66" s="20" t="s">
        <v>191</v>
      </c>
      <c r="J66" s="21" t="s">
        <v>191</v>
      </c>
      <c r="K66" s="20">
        <v>20012.39</v>
      </c>
      <c r="L66" s="22">
        <v>35461962</v>
      </c>
      <c r="M66" s="19" t="s">
        <v>105</v>
      </c>
    </row>
    <row r="67" spans="1:13" ht="30.75" customHeight="1" x14ac:dyDescent="0.25">
      <c r="A67" s="18" t="s">
        <v>192</v>
      </c>
      <c r="B67" s="19" t="s">
        <v>193</v>
      </c>
      <c r="C67" s="19"/>
      <c r="D67" s="19" t="s">
        <v>91</v>
      </c>
      <c r="E67" s="18" t="s">
        <v>32</v>
      </c>
      <c r="F67" s="19"/>
      <c r="G67" s="19" t="s">
        <v>18</v>
      </c>
      <c r="H67" s="19" t="s">
        <v>105</v>
      </c>
      <c r="I67" s="20" t="s">
        <v>194</v>
      </c>
      <c r="J67" s="21" t="s">
        <v>194</v>
      </c>
      <c r="K67" s="20">
        <v>24817.89</v>
      </c>
      <c r="L67" s="22">
        <v>31791720</v>
      </c>
      <c r="M67" s="19" t="s">
        <v>105</v>
      </c>
    </row>
    <row r="68" spans="1:13" ht="42.75" customHeight="1" x14ac:dyDescent="0.25">
      <c r="A68" s="18" t="s">
        <v>195</v>
      </c>
      <c r="B68" s="19" t="s">
        <v>196</v>
      </c>
      <c r="C68" s="19"/>
      <c r="D68" s="19" t="s">
        <v>197</v>
      </c>
      <c r="E68" s="18" t="s">
        <v>17</v>
      </c>
      <c r="F68" s="19"/>
      <c r="G68" s="19" t="s">
        <v>24</v>
      </c>
      <c r="H68" s="19" t="s">
        <v>105</v>
      </c>
      <c r="I68" s="20">
        <v>22</v>
      </c>
      <c r="J68" s="21">
        <v>22</v>
      </c>
      <c r="K68" s="20">
        <v>850</v>
      </c>
      <c r="L68" s="22">
        <v>18700</v>
      </c>
      <c r="M68" s="19" t="s">
        <v>105</v>
      </c>
    </row>
    <row r="69" spans="1:13" ht="30.75" customHeight="1" x14ac:dyDescent="0.25">
      <c r="A69" s="18" t="s">
        <v>198</v>
      </c>
      <c r="B69" s="19" t="s">
        <v>199</v>
      </c>
      <c r="C69" s="19"/>
      <c r="D69" s="19" t="s">
        <v>200</v>
      </c>
      <c r="E69" s="18" t="s">
        <v>17</v>
      </c>
      <c r="F69" s="19"/>
      <c r="G69" s="19" t="s">
        <v>18</v>
      </c>
      <c r="H69" s="19" t="s">
        <v>105</v>
      </c>
      <c r="I69" s="20">
        <v>4</v>
      </c>
      <c r="J69" s="21">
        <v>4</v>
      </c>
      <c r="K69" s="20">
        <v>2750</v>
      </c>
      <c r="L69" s="22">
        <v>11000</v>
      </c>
      <c r="M69" s="19" t="s">
        <v>105</v>
      </c>
    </row>
    <row r="70" spans="1:13" ht="30.75" customHeight="1" x14ac:dyDescent="0.25">
      <c r="A70" s="18" t="s">
        <v>201</v>
      </c>
      <c r="B70" s="19" t="s">
        <v>202</v>
      </c>
      <c r="C70" s="19"/>
      <c r="D70" s="19" t="s">
        <v>203</v>
      </c>
      <c r="E70" s="18" t="s">
        <v>17</v>
      </c>
      <c r="F70" s="19"/>
      <c r="G70" s="19" t="s">
        <v>18</v>
      </c>
      <c r="H70" s="19" t="s">
        <v>105</v>
      </c>
      <c r="I70" s="20">
        <v>111</v>
      </c>
      <c r="J70" s="21">
        <v>111</v>
      </c>
      <c r="K70" s="20">
        <v>1168.6099999999999</v>
      </c>
      <c r="L70" s="22">
        <v>129716</v>
      </c>
      <c r="M70" s="19" t="s">
        <v>105</v>
      </c>
    </row>
    <row r="71" spans="1:13" ht="30.75" customHeight="1" x14ac:dyDescent="0.25">
      <c r="A71" s="18" t="s">
        <v>204</v>
      </c>
      <c r="B71" s="19" t="s">
        <v>205</v>
      </c>
      <c r="C71" s="19"/>
      <c r="D71" s="19" t="s">
        <v>206</v>
      </c>
      <c r="E71" s="18" t="s">
        <v>17</v>
      </c>
      <c r="F71" s="19"/>
      <c r="G71" s="19" t="s">
        <v>18</v>
      </c>
      <c r="H71" s="19" t="s">
        <v>105</v>
      </c>
      <c r="I71" s="20">
        <v>280</v>
      </c>
      <c r="J71" s="21">
        <v>280</v>
      </c>
      <c r="K71" s="20">
        <v>2939.06</v>
      </c>
      <c r="L71" s="22">
        <v>822938</v>
      </c>
      <c r="M71" s="19" t="s">
        <v>105</v>
      </c>
    </row>
    <row r="72" spans="1:13" ht="30.75" customHeight="1" x14ac:dyDescent="0.25">
      <c r="A72" s="18" t="s">
        <v>207</v>
      </c>
      <c r="B72" s="19" t="s">
        <v>208</v>
      </c>
      <c r="C72" s="19"/>
      <c r="D72" s="19" t="s">
        <v>209</v>
      </c>
      <c r="E72" s="18" t="s">
        <v>17</v>
      </c>
      <c r="F72" s="19"/>
      <c r="G72" s="19" t="s">
        <v>24</v>
      </c>
      <c r="H72" s="19" t="s">
        <v>105</v>
      </c>
      <c r="I72" s="20">
        <v>820</v>
      </c>
      <c r="J72" s="21">
        <v>820</v>
      </c>
      <c r="K72" s="20">
        <v>4056.61</v>
      </c>
      <c r="L72" s="22">
        <v>3326423</v>
      </c>
      <c r="M72" s="19" t="s">
        <v>105</v>
      </c>
    </row>
    <row r="73" spans="1:13" ht="30.75" customHeight="1" x14ac:dyDescent="0.25">
      <c r="A73" s="18" t="s">
        <v>210</v>
      </c>
      <c r="B73" s="19" t="s">
        <v>211</v>
      </c>
      <c r="C73" s="19"/>
      <c r="D73" s="19" t="s">
        <v>212</v>
      </c>
      <c r="E73" s="18" t="s">
        <v>17</v>
      </c>
      <c r="F73" s="19"/>
      <c r="G73" s="19" t="s">
        <v>18</v>
      </c>
      <c r="H73" s="19" t="s">
        <v>105</v>
      </c>
      <c r="I73" s="20">
        <v>161</v>
      </c>
      <c r="J73" s="21">
        <v>161</v>
      </c>
      <c r="K73" s="20">
        <v>44.06</v>
      </c>
      <c r="L73" s="22">
        <v>7094</v>
      </c>
      <c r="M73" s="19" t="s">
        <v>105</v>
      </c>
    </row>
    <row r="74" spans="1:13" ht="30.75" customHeight="1" x14ac:dyDescent="0.25">
      <c r="A74" s="18" t="s">
        <v>213</v>
      </c>
      <c r="B74" s="19" t="s">
        <v>214</v>
      </c>
      <c r="C74" s="19"/>
      <c r="D74" s="19" t="s">
        <v>215</v>
      </c>
      <c r="E74" s="18" t="s">
        <v>17</v>
      </c>
      <c r="F74" s="19"/>
      <c r="G74" s="19" t="s">
        <v>24</v>
      </c>
      <c r="H74" s="19" t="s">
        <v>105</v>
      </c>
      <c r="I74" s="20">
        <v>320</v>
      </c>
      <c r="J74" s="21">
        <v>320</v>
      </c>
      <c r="K74" s="20">
        <v>4419.1899999999996</v>
      </c>
      <c r="L74" s="22">
        <v>1414140</v>
      </c>
      <c r="M74" s="19" t="s">
        <v>105</v>
      </c>
    </row>
    <row r="75" spans="1:13" ht="30.75" customHeight="1" x14ac:dyDescent="0.25">
      <c r="A75" s="18" t="s">
        <v>216</v>
      </c>
      <c r="B75" s="19" t="s">
        <v>217</v>
      </c>
      <c r="C75" s="19"/>
      <c r="D75" s="19" t="s">
        <v>54</v>
      </c>
      <c r="E75" s="18" t="s">
        <v>17</v>
      </c>
      <c r="F75" s="19"/>
      <c r="G75" s="19" t="s">
        <v>18</v>
      </c>
      <c r="H75" s="19" t="s">
        <v>105</v>
      </c>
      <c r="I75" s="20">
        <v>48</v>
      </c>
      <c r="J75" s="21">
        <v>48</v>
      </c>
      <c r="K75" s="20">
        <v>4835.29</v>
      </c>
      <c r="L75" s="22">
        <v>232094</v>
      </c>
      <c r="M75" s="19" t="s">
        <v>105</v>
      </c>
    </row>
    <row r="76" spans="1:13" ht="30.75" customHeight="1" x14ac:dyDescent="0.25">
      <c r="A76" s="18" t="s">
        <v>218</v>
      </c>
      <c r="B76" s="19" t="s">
        <v>219</v>
      </c>
      <c r="C76" s="19"/>
      <c r="D76" s="19" t="s">
        <v>220</v>
      </c>
      <c r="E76" s="18" t="s">
        <v>17</v>
      </c>
      <c r="F76" s="19"/>
      <c r="G76" s="19" t="s">
        <v>18</v>
      </c>
      <c r="H76" s="19" t="s">
        <v>105</v>
      </c>
      <c r="I76" s="20" t="s">
        <v>221</v>
      </c>
      <c r="J76" s="21" t="s">
        <v>221</v>
      </c>
      <c r="K76" s="20">
        <v>500.51</v>
      </c>
      <c r="L76" s="22">
        <v>1782318</v>
      </c>
      <c r="M76" s="19" t="s">
        <v>105</v>
      </c>
    </row>
    <row r="77" spans="1:13" ht="30.75" customHeight="1" x14ac:dyDescent="0.25">
      <c r="A77" s="18" t="s">
        <v>222</v>
      </c>
      <c r="B77" s="19" t="s">
        <v>223</v>
      </c>
      <c r="C77" s="19"/>
      <c r="D77" s="19" t="s">
        <v>224</v>
      </c>
      <c r="E77" s="18" t="s">
        <v>17</v>
      </c>
      <c r="F77" s="19"/>
      <c r="G77" s="19" t="s">
        <v>18</v>
      </c>
      <c r="H77" s="19" t="s">
        <v>105</v>
      </c>
      <c r="I77" s="20">
        <v>2</v>
      </c>
      <c r="J77" s="21">
        <v>2</v>
      </c>
      <c r="K77" s="20">
        <v>41118</v>
      </c>
      <c r="L77" s="22">
        <v>82236</v>
      </c>
      <c r="M77" s="19" t="s">
        <v>105</v>
      </c>
    </row>
    <row r="78" spans="1:13" ht="30.75" customHeight="1" x14ac:dyDescent="0.25">
      <c r="A78" s="18" t="s">
        <v>225</v>
      </c>
      <c r="B78" s="19" t="s">
        <v>226</v>
      </c>
      <c r="C78" s="19"/>
      <c r="D78" s="19" t="s">
        <v>227</v>
      </c>
      <c r="E78" s="18" t="s">
        <v>17</v>
      </c>
      <c r="F78" s="19"/>
      <c r="G78" s="19" t="s">
        <v>18</v>
      </c>
      <c r="H78" s="19" t="s">
        <v>105</v>
      </c>
      <c r="I78" s="20">
        <v>2</v>
      </c>
      <c r="J78" s="21">
        <v>2</v>
      </c>
      <c r="K78" s="20">
        <v>70697.5</v>
      </c>
      <c r="L78" s="22">
        <v>141395</v>
      </c>
      <c r="M78" s="19" t="s">
        <v>105</v>
      </c>
    </row>
    <row r="79" spans="1:13" ht="30.75" customHeight="1" x14ac:dyDescent="0.25">
      <c r="A79" s="18" t="s">
        <v>228</v>
      </c>
      <c r="B79" s="19" t="s">
        <v>229</v>
      </c>
      <c r="C79" s="19"/>
      <c r="D79" s="19" t="s">
        <v>230</v>
      </c>
      <c r="E79" s="18" t="s">
        <v>17</v>
      </c>
      <c r="F79" s="19"/>
      <c r="G79" s="19" t="s">
        <v>18</v>
      </c>
      <c r="H79" s="19" t="s">
        <v>105</v>
      </c>
      <c r="I79" s="20">
        <v>4</v>
      </c>
      <c r="J79" s="21">
        <v>4</v>
      </c>
      <c r="K79" s="20">
        <v>103370</v>
      </c>
      <c r="L79" s="22">
        <v>413480</v>
      </c>
      <c r="M79" s="19" t="s">
        <v>105</v>
      </c>
    </row>
    <row r="80" spans="1:13" ht="30.75" customHeight="1" x14ac:dyDescent="0.25">
      <c r="A80" s="18" t="s">
        <v>231</v>
      </c>
      <c r="B80" s="19" t="s">
        <v>232</v>
      </c>
      <c r="C80" s="19"/>
      <c r="D80" s="19" t="s">
        <v>233</v>
      </c>
      <c r="E80" s="18" t="s">
        <v>17</v>
      </c>
      <c r="F80" s="19"/>
      <c r="G80" s="19" t="s">
        <v>18</v>
      </c>
      <c r="H80" s="19" t="s">
        <v>105</v>
      </c>
      <c r="I80" s="20">
        <v>1</v>
      </c>
      <c r="J80" s="21">
        <v>1</v>
      </c>
      <c r="K80" s="20">
        <v>236000</v>
      </c>
      <c r="L80" s="22">
        <v>236000</v>
      </c>
      <c r="M80" s="19" t="s">
        <v>105</v>
      </c>
    </row>
    <row r="81" spans="1:13" ht="30.75" customHeight="1" x14ac:dyDescent="0.25">
      <c r="A81" s="18" t="s">
        <v>234</v>
      </c>
      <c r="B81" s="19" t="s">
        <v>235</v>
      </c>
      <c r="C81" s="19"/>
      <c r="D81" s="19" t="s">
        <v>236</v>
      </c>
      <c r="E81" s="18" t="s">
        <v>17</v>
      </c>
      <c r="F81" s="19"/>
      <c r="G81" s="19" t="s">
        <v>18</v>
      </c>
      <c r="H81" s="19" t="s">
        <v>105</v>
      </c>
      <c r="I81" s="20">
        <v>1</v>
      </c>
      <c r="J81" s="21">
        <v>1</v>
      </c>
      <c r="K81" s="20">
        <v>415000</v>
      </c>
      <c r="L81" s="22">
        <v>415000</v>
      </c>
      <c r="M81" s="19" t="s">
        <v>105</v>
      </c>
    </row>
    <row r="82" spans="1:13" ht="30.75" customHeight="1" x14ac:dyDescent="0.25">
      <c r="A82" s="18" t="s">
        <v>237</v>
      </c>
      <c r="B82" s="19" t="s">
        <v>238</v>
      </c>
      <c r="C82" s="19"/>
      <c r="D82" s="19" t="s">
        <v>239</v>
      </c>
      <c r="E82" s="18" t="s">
        <v>17</v>
      </c>
      <c r="F82" s="19"/>
      <c r="G82" s="19" t="s">
        <v>18</v>
      </c>
      <c r="H82" s="19" t="s">
        <v>105</v>
      </c>
      <c r="I82" s="20">
        <v>1</v>
      </c>
      <c r="J82" s="21">
        <v>1</v>
      </c>
      <c r="K82" s="20">
        <v>13250</v>
      </c>
      <c r="L82" s="22">
        <v>13250</v>
      </c>
      <c r="M82" s="19" t="s">
        <v>105</v>
      </c>
    </row>
    <row r="83" spans="1:13" ht="30.75" customHeight="1" x14ac:dyDescent="0.25">
      <c r="A83" s="18" t="s">
        <v>240</v>
      </c>
      <c r="B83" s="19" t="s">
        <v>241</v>
      </c>
      <c r="C83" s="19"/>
      <c r="D83" s="19" t="s">
        <v>242</v>
      </c>
      <c r="E83" s="18" t="s">
        <v>17</v>
      </c>
      <c r="F83" s="19"/>
      <c r="G83" s="19" t="s">
        <v>24</v>
      </c>
      <c r="H83" s="19" t="s">
        <v>105</v>
      </c>
      <c r="I83" s="20">
        <v>3</v>
      </c>
      <c r="J83" s="21">
        <v>3</v>
      </c>
      <c r="K83" s="20">
        <v>89000</v>
      </c>
      <c r="L83" s="22">
        <v>267000</v>
      </c>
      <c r="M83" s="19" t="s">
        <v>105</v>
      </c>
    </row>
    <row r="84" spans="1:13" ht="30.75" customHeight="1" x14ac:dyDescent="0.25">
      <c r="A84" s="18" t="s">
        <v>243</v>
      </c>
      <c r="B84" s="19" t="s">
        <v>244</v>
      </c>
      <c r="C84" s="19"/>
      <c r="D84" s="19" t="s">
        <v>245</v>
      </c>
      <c r="E84" s="18" t="s">
        <v>17</v>
      </c>
      <c r="F84" s="19"/>
      <c r="G84" s="19" t="s">
        <v>18</v>
      </c>
      <c r="H84" s="19" t="s">
        <v>105</v>
      </c>
      <c r="I84" s="20">
        <v>3</v>
      </c>
      <c r="J84" s="21">
        <v>3</v>
      </c>
      <c r="K84" s="20">
        <v>22500</v>
      </c>
      <c r="L84" s="22">
        <v>67500</v>
      </c>
      <c r="M84" s="19" t="s">
        <v>105</v>
      </c>
    </row>
    <row r="85" spans="1:13" ht="30.75" customHeight="1" x14ac:dyDescent="0.25">
      <c r="A85" s="18" t="s">
        <v>246</v>
      </c>
      <c r="B85" s="19" t="s">
        <v>247</v>
      </c>
      <c r="C85" s="19"/>
      <c r="D85" s="19" t="s">
        <v>248</v>
      </c>
      <c r="E85" s="18" t="s">
        <v>17</v>
      </c>
      <c r="F85" s="19"/>
      <c r="G85" s="19" t="s">
        <v>24</v>
      </c>
      <c r="H85" s="19" t="s">
        <v>105</v>
      </c>
      <c r="I85" s="20">
        <v>4</v>
      </c>
      <c r="J85" s="21">
        <v>4</v>
      </c>
      <c r="K85" s="20">
        <v>17000</v>
      </c>
      <c r="L85" s="22">
        <v>68000</v>
      </c>
      <c r="M85" s="19" t="s">
        <v>105</v>
      </c>
    </row>
    <row r="86" spans="1:13" ht="30.75" customHeight="1" x14ac:dyDescent="0.25">
      <c r="A86" s="18" t="s">
        <v>249</v>
      </c>
      <c r="B86" s="19" t="s">
        <v>250</v>
      </c>
      <c r="C86" s="19"/>
      <c r="D86" s="19" t="s">
        <v>251</v>
      </c>
      <c r="E86" s="18" t="s">
        <v>17</v>
      </c>
      <c r="F86" s="19"/>
      <c r="G86" s="19" t="s">
        <v>18</v>
      </c>
      <c r="H86" s="19" t="s">
        <v>105</v>
      </c>
      <c r="I86" s="20">
        <v>5</v>
      </c>
      <c r="J86" s="21">
        <v>5</v>
      </c>
      <c r="K86" s="20">
        <v>16750</v>
      </c>
      <c r="L86" s="22">
        <v>83750</v>
      </c>
      <c r="M86" s="19" t="s">
        <v>105</v>
      </c>
    </row>
    <row r="87" spans="1:13" ht="30.75" customHeight="1" x14ac:dyDescent="0.25">
      <c r="A87" s="18" t="s">
        <v>252</v>
      </c>
      <c r="B87" s="19" t="s">
        <v>253</v>
      </c>
      <c r="C87" s="19"/>
      <c r="D87" s="19" t="s">
        <v>254</v>
      </c>
      <c r="E87" s="18" t="s">
        <v>17</v>
      </c>
      <c r="F87" s="19"/>
      <c r="G87" s="19" t="s">
        <v>18</v>
      </c>
      <c r="H87" s="19" t="s">
        <v>105</v>
      </c>
      <c r="I87" s="20">
        <v>3</v>
      </c>
      <c r="J87" s="21">
        <v>3</v>
      </c>
      <c r="K87" s="20">
        <v>16750</v>
      </c>
      <c r="L87" s="22">
        <v>50250</v>
      </c>
      <c r="M87" s="19" t="s">
        <v>105</v>
      </c>
    </row>
    <row r="88" spans="1:13" ht="30.75" customHeight="1" x14ac:dyDescent="0.25">
      <c r="A88" s="18" t="s">
        <v>255</v>
      </c>
      <c r="B88" s="19" t="s">
        <v>256</v>
      </c>
      <c r="C88" s="19"/>
      <c r="D88" s="19" t="s">
        <v>257</v>
      </c>
      <c r="E88" s="18" t="s">
        <v>17</v>
      </c>
      <c r="F88" s="19"/>
      <c r="G88" s="19" t="s">
        <v>18</v>
      </c>
      <c r="H88" s="19" t="s">
        <v>105</v>
      </c>
      <c r="I88" s="20">
        <v>6</v>
      </c>
      <c r="J88" s="21">
        <v>6</v>
      </c>
      <c r="K88" s="20">
        <v>22500</v>
      </c>
      <c r="L88" s="22">
        <v>135000</v>
      </c>
      <c r="M88" s="19" t="s">
        <v>105</v>
      </c>
    </row>
    <row r="89" spans="1:13" ht="30.75" customHeight="1" x14ac:dyDescent="0.25">
      <c r="A89" s="18" t="s">
        <v>258</v>
      </c>
      <c r="B89" s="19" t="s">
        <v>259</v>
      </c>
      <c r="C89" s="19"/>
      <c r="D89" s="19" t="s">
        <v>260</v>
      </c>
      <c r="E89" s="18" t="s">
        <v>17</v>
      </c>
      <c r="F89" s="19"/>
      <c r="G89" s="19" t="s">
        <v>18</v>
      </c>
      <c r="H89" s="19" t="s">
        <v>105</v>
      </c>
      <c r="I89" s="20">
        <v>7</v>
      </c>
      <c r="J89" s="21">
        <v>7</v>
      </c>
      <c r="K89" s="20">
        <v>47657.14</v>
      </c>
      <c r="L89" s="22">
        <v>333600</v>
      </c>
      <c r="M89" s="19" t="s">
        <v>105</v>
      </c>
    </row>
    <row r="90" spans="1:13" ht="30.75" customHeight="1" x14ac:dyDescent="0.25">
      <c r="A90" s="18" t="s">
        <v>261</v>
      </c>
      <c r="B90" s="19" t="s">
        <v>262</v>
      </c>
      <c r="C90" s="195" t="s">
        <v>452</v>
      </c>
      <c r="D90" s="19" t="s">
        <v>263</v>
      </c>
      <c r="E90" s="18" t="s">
        <v>264</v>
      </c>
      <c r="F90" s="19"/>
      <c r="G90" s="19" t="s">
        <v>18</v>
      </c>
      <c r="H90" s="19" t="s">
        <v>105</v>
      </c>
      <c r="I90" s="20">
        <v>4</v>
      </c>
      <c r="J90" s="21">
        <v>4</v>
      </c>
      <c r="K90" s="20">
        <v>14837</v>
      </c>
      <c r="L90" s="22">
        <v>59348</v>
      </c>
      <c r="M90" s="19" t="s">
        <v>105</v>
      </c>
    </row>
    <row r="91" spans="1:13" ht="30.75" customHeight="1" x14ac:dyDescent="0.25">
      <c r="A91" s="18" t="s">
        <v>265</v>
      </c>
      <c r="B91" s="19" t="s">
        <v>266</v>
      </c>
      <c r="C91" s="13" t="s">
        <v>431</v>
      </c>
      <c r="D91" s="19" t="s">
        <v>267</v>
      </c>
      <c r="E91" s="18" t="s">
        <v>23</v>
      </c>
      <c r="F91" s="19"/>
      <c r="G91" s="19" t="s">
        <v>18</v>
      </c>
      <c r="H91" s="19" t="s">
        <v>105</v>
      </c>
      <c r="I91" s="20">
        <v>3</v>
      </c>
      <c r="J91" s="21">
        <v>3</v>
      </c>
      <c r="K91" s="20">
        <v>27000</v>
      </c>
      <c r="L91" s="22">
        <v>81000</v>
      </c>
      <c r="M91" s="19" t="s">
        <v>105</v>
      </c>
    </row>
    <row r="92" spans="1:13" ht="30.75" customHeight="1" x14ac:dyDescent="0.25">
      <c r="A92" s="18" t="s">
        <v>268</v>
      </c>
      <c r="B92" s="19" t="s">
        <v>269</v>
      </c>
      <c r="C92" s="13" t="s">
        <v>431</v>
      </c>
      <c r="D92" s="19" t="s">
        <v>270</v>
      </c>
      <c r="E92" s="18" t="s">
        <v>17</v>
      </c>
      <c r="F92" s="19"/>
      <c r="G92" s="19" t="s">
        <v>24</v>
      </c>
      <c r="H92" s="19" t="s">
        <v>105</v>
      </c>
      <c r="I92" s="20">
        <v>428</v>
      </c>
      <c r="J92" s="21">
        <v>428</v>
      </c>
      <c r="K92" s="34"/>
      <c r="L92" s="35"/>
      <c r="M92" s="19" t="s">
        <v>105</v>
      </c>
    </row>
    <row r="93" spans="1:13" ht="30.75" customHeight="1" x14ac:dyDescent="0.25">
      <c r="A93" s="18" t="s">
        <v>271</v>
      </c>
      <c r="B93" s="19" t="s">
        <v>272</v>
      </c>
      <c r="C93" s="13" t="s">
        <v>431</v>
      </c>
      <c r="D93" s="19" t="s">
        <v>273</v>
      </c>
      <c r="E93" s="18" t="s">
        <v>17</v>
      </c>
      <c r="F93" s="19"/>
      <c r="G93" s="19" t="s">
        <v>24</v>
      </c>
      <c r="H93" s="19" t="s">
        <v>105</v>
      </c>
      <c r="I93" s="20">
        <v>21</v>
      </c>
      <c r="J93" s="21">
        <v>21</v>
      </c>
      <c r="K93" s="34"/>
      <c r="L93" s="35"/>
      <c r="M93" s="19" t="s">
        <v>105</v>
      </c>
    </row>
    <row r="94" spans="1:13" ht="30.75" customHeight="1" x14ac:dyDescent="0.25">
      <c r="A94" s="18" t="s">
        <v>274</v>
      </c>
      <c r="B94" s="19" t="s">
        <v>275</v>
      </c>
      <c r="C94" s="13" t="s">
        <v>431</v>
      </c>
      <c r="D94" s="19" t="s">
        <v>276</v>
      </c>
      <c r="E94" s="18" t="s">
        <v>17</v>
      </c>
      <c r="F94" s="19"/>
      <c r="G94" s="19" t="s">
        <v>24</v>
      </c>
      <c r="H94" s="19" t="s">
        <v>105</v>
      </c>
      <c r="I94" s="20">
        <v>303</v>
      </c>
      <c r="J94" s="21">
        <v>303</v>
      </c>
      <c r="K94" s="34"/>
      <c r="L94" s="35"/>
      <c r="M94" s="19" t="s">
        <v>105</v>
      </c>
    </row>
    <row r="95" spans="1:13" ht="30.75" customHeight="1" x14ac:dyDescent="0.25">
      <c r="A95" s="18" t="s">
        <v>277</v>
      </c>
      <c r="B95" s="19" t="s">
        <v>278</v>
      </c>
      <c r="C95" s="13" t="s">
        <v>431</v>
      </c>
      <c r="D95" s="19" t="s">
        <v>279</v>
      </c>
      <c r="E95" s="18" t="s">
        <v>17</v>
      </c>
      <c r="F95" s="19"/>
      <c r="G95" s="19" t="s">
        <v>24</v>
      </c>
      <c r="H95" s="19" t="s">
        <v>105</v>
      </c>
      <c r="I95" s="20">
        <v>7</v>
      </c>
      <c r="J95" s="21">
        <v>7</v>
      </c>
      <c r="K95" s="34"/>
      <c r="L95" s="35"/>
      <c r="M95" s="19" t="s">
        <v>105</v>
      </c>
    </row>
    <row r="96" spans="1:13" ht="30.75" customHeight="1" x14ac:dyDescent="0.25">
      <c r="A96" s="18" t="s">
        <v>280</v>
      </c>
      <c r="B96" s="19" t="s">
        <v>281</v>
      </c>
      <c r="C96" s="13" t="s">
        <v>431</v>
      </c>
      <c r="D96" s="19" t="s">
        <v>282</v>
      </c>
      <c r="E96" s="18" t="s">
        <v>17</v>
      </c>
      <c r="F96" s="19"/>
      <c r="G96" s="19" t="s">
        <v>18</v>
      </c>
      <c r="H96" s="19" t="s">
        <v>105</v>
      </c>
      <c r="I96" s="20">
        <v>343</v>
      </c>
      <c r="J96" s="21">
        <v>343</v>
      </c>
      <c r="K96" s="20">
        <v>6.52</v>
      </c>
      <c r="L96" s="22">
        <v>2236</v>
      </c>
      <c r="M96" s="19" t="s">
        <v>105</v>
      </c>
    </row>
    <row r="97" spans="1:13" ht="30.75" customHeight="1" x14ac:dyDescent="0.25">
      <c r="A97" s="18" t="s">
        <v>283</v>
      </c>
      <c r="B97" s="19" t="s">
        <v>284</v>
      </c>
      <c r="C97" s="13" t="s">
        <v>431</v>
      </c>
      <c r="D97" s="19" t="s">
        <v>285</v>
      </c>
      <c r="E97" s="18" t="s">
        <v>17</v>
      </c>
      <c r="F97" s="19"/>
      <c r="G97" s="19" t="s">
        <v>18</v>
      </c>
      <c r="H97" s="19" t="s">
        <v>105</v>
      </c>
      <c r="I97" s="20">
        <v>8241</v>
      </c>
      <c r="J97" s="21">
        <v>8241</v>
      </c>
      <c r="K97" s="20">
        <v>11025</v>
      </c>
      <c r="L97" s="22">
        <f>ROUND(J97*K9:K191,0)</f>
        <v>90857025</v>
      </c>
      <c r="M97" s="19" t="s">
        <v>105</v>
      </c>
    </row>
    <row r="98" spans="1:13" ht="30.75" customHeight="1" x14ac:dyDescent="0.25">
      <c r="A98" s="18" t="s">
        <v>286</v>
      </c>
      <c r="B98" s="19" t="s">
        <v>287</v>
      </c>
      <c r="C98" s="13" t="s">
        <v>431</v>
      </c>
      <c r="D98" s="19" t="s">
        <v>288</v>
      </c>
      <c r="E98" s="18" t="s">
        <v>17</v>
      </c>
      <c r="F98" s="19"/>
      <c r="G98" s="19" t="s">
        <v>24</v>
      </c>
      <c r="H98" s="19" t="s">
        <v>105</v>
      </c>
      <c r="I98" s="20">
        <v>41</v>
      </c>
      <c r="J98" s="21">
        <v>41</v>
      </c>
      <c r="K98" s="20">
        <v>11025</v>
      </c>
      <c r="L98" s="22">
        <v>452025</v>
      </c>
      <c r="M98" s="19" t="s">
        <v>105</v>
      </c>
    </row>
    <row r="99" spans="1:13" ht="30.75" customHeight="1" x14ac:dyDescent="0.25">
      <c r="A99" s="18" t="s">
        <v>289</v>
      </c>
      <c r="B99" s="19" t="s">
        <v>290</v>
      </c>
      <c r="C99" s="13" t="s">
        <v>431</v>
      </c>
      <c r="D99" s="19" t="s">
        <v>291</v>
      </c>
      <c r="E99" s="18" t="s">
        <v>17</v>
      </c>
      <c r="F99" s="19"/>
      <c r="G99" s="19" t="s">
        <v>24</v>
      </c>
      <c r="H99" s="19" t="s">
        <v>105</v>
      </c>
      <c r="I99" s="20">
        <v>30</v>
      </c>
      <c r="J99" s="21">
        <v>30</v>
      </c>
      <c r="K99" s="20">
        <v>11025</v>
      </c>
      <c r="L99" s="22">
        <v>330750</v>
      </c>
      <c r="M99" s="19" t="s">
        <v>105</v>
      </c>
    </row>
    <row r="100" spans="1:13" ht="30.75" customHeight="1" x14ac:dyDescent="0.25">
      <c r="A100" s="18" t="s">
        <v>292</v>
      </c>
      <c r="B100" s="19" t="s">
        <v>293</v>
      </c>
      <c r="C100" s="13" t="s">
        <v>431</v>
      </c>
      <c r="D100" s="19" t="s">
        <v>294</v>
      </c>
      <c r="E100" s="18" t="s">
        <v>17</v>
      </c>
      <c r="F100" s="19"/>
      <c r="G100" s="19" t="s">
        <v>24</v>
      </c>
      <c r="H100" s="19" t="s">
        <v>105</v>
      </c>
      <c r="I100" s="20">
        <v>129</v>
      </c>
      <c r="J100" s="21">
        <v>129</v>
      </c>
      <c r="K100" s="20">
        <v>11025</v>
      </c>
      <c r="L100" s="22">
        <v>1422225</v>
      </c>
      <c r="M100" s="19" t="s">
        <v>105</v>
      </c>
    </row>
    <row r="101" spans="1:13" ht="60" x14ac:dyDescent="0.25">
      <c r="A101" s="18" t="s">
        <v>295</v>
      </c>
      <c r="B101" s="19" t="s">
        <v>296</v>
      </c>
      <c r="C101" s="13" t="s">
        <v>431</v>
      </c>
      <c r="D101" s="19" t="s">
        <v>297</v>
      </c>
      <c r="E101" s="18" t="s">
        <v>17</v>
      </c>
      <c r="F101" s="19"/>
      <c r="G101" s="19" t="s">
        <v>24</v>
      </c>
      <c r="H101" s="19" t="s">
        <v>105</v>
      </c>
      <c r="I101" s="20">
        <v>6</v>
      </c>
      <c r="J101" s="21">
        <v>6</v>
      </c>
      <c r="K101" s="20">
        <v>11025</v>
      </c>
      <c r="L101" s="22">
        <v>66150</v>
      </c>
      <c r="M101" s="19" t="s">
        <v>105</v>
      </c>
    </row>
    <row r="102" spans="1:13" ht="43.5" customHeight="1" x14ac:dyDescent="0.25">
      <c r="A102" s="18" t="s">
        <v>298</v>
      </c>
      <c r="B102" s="19" t="s">
        <v>299</v>
      </c>
      <c r="C102" s="13" t="s">
        <v>431</v>
      </c>
      <c r="D102" s="19" t="s">
        <v>300</v>
      </c>
      <c r="E102" s="18" t="s">
        <v>17</v>
      </c>
      <c r="F102" s="19"/>
      <c r="G102" s="19" t="s">
        <v>24</v>
      </c>
      <c r="H102" s="19" t="s">
        <v>105</v>
      </c>
      <c r="I102" s="20">
        <v>4</v>
      </c>
      <c r="J102" s="21">
        <v>4</v>
      </c>
      <c r="K102" s="20">
        <v>11025</v>
      </c>
      <c r="L102" s="22">
        <v>44100</v>
      </c>
      <c r="M102" s="19" t="s">
        <v>105</v>
      </c>
    </row>
    <row r="103" spans="1:13" ht="60" x14ac:dyDescent="0.25">
      <c r="A103" s="18" t="s">
        <v>301</v>
      </c>
      <c r="B103" s="19" t="s">
        <v>302</v>
      </c>
      <c r="C103" s="13" t="s">
        <v>431</v>
      </c>
      <c r="D103" s="19" t="s">
        <v>303</v>
      </c>
      <c r="E103" s="18" t="s">
        <v>17</v>
      </c>
      <c r="F103" s="19"/>
      <c r="G103" s="19" t="s">
        <v>24</v>
      </c>
      <c r="H103" s="19" t="s">
        <v>105</v>
      </c>
      <c r="I103" s="20">
        <v>5</v>
      </c>
      <c r="J103" s="21">
        <v>5</v>
      </c>
      <c r="K103" s="20">
        <v>11025</v>
      </c>
      <c r="L103" s="22">
        <v>55125</v>
      </c>
      <c r="M103" s="19" t="s">
        <v>105</v>
      </c>
    </row>
    <row r="104" spans="1:13" ht="52.5" customHeight="1" x14ac:dyDescent="0.25">
      <c r="A104" s="18" t="s">
        <v>304</v>
      </c>
      <c r="B104" s="19" t="s">
        <v>305</v>
      </c>
      <c r="C104" s="13" t="s">
        <v>431</v>
      </c>
      <c r="D104" s="19" t="s">
        <v>306</v>
      </c>
      <c r="E104" s="18" t="s">
        <v>17</v>
      </c>
      <c r="F104" s="19"/>
      <c r="G104" s="19" t="s">
        <v>18</v>
      </c>
      <c r="H104" s="19" t="s">
        <v>105</v>
      </c>
      <c r="I104" s="20">
        <v>1</v>
      </c>
      <c r="J104" s="21">
        <v>1</v>
      </c>
      <c r="K104" s="20">
        <v>18165</v>
      </c>
      <c r="L104" s="22">
        <v>18165</v>
      </c>
      <c r="M104" s="19" t="s">
        <v>105</v>
      </c>
    </row>
    <row r="105" spans="1:13" ht="53.25" customHeight="1" x14ac:dyDescent="0.25">
      <c r="A105" s="18" t="s">
        <v>307</v>
      </c>
      <c r="B105" s="19" t="s">
        <v>308</v>
      </c>
      <c r="C105" s="13" t="s">
        <v>431</v>
      </c>
      <c r="D105" s="19" t="s">
        <v>309</v>
      </c>
      <c r="E105" s="18" t="s">
        <v>17</v>
      </c>
      <c r="F105" s="19"/>
      <c r="G105" s="19" t="s">
        <v>310</v>
      </c>
      <c r="H105" s="19" t="s">
        <v>105</v>
      </c>
      <c r="I105" s="20">
        <v>5</v>
      </c>
      <c r="J105" s="21">
        <v>5</v>
      </c>
      <c r="K105" s="20">
        <v>18165</v>
      </c>
      <c r="L105" s="22">
        <v>90825</v>
      </c>
      <c r="M105" s="19" t="s">
        <v>105</v>
      </c>
    </row>
    <row r="106" spans="1:13" ht="53.25" customHeight="1" x14ac:dyDescent="0.25">
      <c r="A106" s="18" t="s">
        <v>311</v>
      </c>
      <c r="B106" s="19" t="s">
        <v>312</v>
      </c>
      <c r="C106" s="13" t="s">
        <v>431</v>
      </c>
      <c r="D106" s="19" t="s">
        <v>313</v>
      </c>
      <c r="E106" s="18" t="s">
        <v>17</v>
      </c>
      <c r="F106" s="19"/>
      <c r="G106" s="19" t="s">
        <v>24</v>
      </c>
      <c r="H106" s="19" t="s">
        <v>105</v>
      </c>
      <c r="I106" s="20">
        <v>1</v>
      </c>
      <c r="J106" s="21">
        <v>1</v>
      </c>
      <c r="K106" s="20">
        <v>18165</v>
      </c>
      <c r="L106" s="22">
        <v>18165</v>
      </c>
      <c r="M106" s="19" t="s">
        <v>105</v>
      </c>
    </row>
    <row r="107" spans="1:13" ht="60" x14ac:dyDescent="0.25">
      <c r="A107" s="18" t="s">
        <v>314</v>
      </c>
      <c r="B107" s="19" t="s">
        <v>315</v>
      </c>
      <c r="C107" s="13" t="s">
        <v>431</v>
      </c>
      <c r="D107" s="19" t="s">
        <v>316</v>
      </c>
      <c r="E107" s="18" t="s">
        <v>17</v>
      </c>
      <c r="F107" s="19"/>
      <c r="G107" s="19" t="s">
        <v>310</v>
      </c>
      <c r="H107" s="19" t="s">
        <v>105</v>
      </c>
      <c r="I107" s="20">
        <v>18</v>
      </c>
      <c r="J107" s="21">
        <v>18</v>
      </c>
      <c r="K107" s="20">
        <v>18165</v>
      </c>
      <c r="L107" s="22">
        <v>326970</v>
      </c>
      <c r="M107" s="19" t="s">
        <v>105</v>
      </c>
    </row>
    <row r="108" spans="1:13" ht="48" customHeight="1" x14ac:dyDescent="0.25">
      <c r="A108" s="18" t="s">
        <v>317</v>
      </c>
      <c r="B108" s="19" t="s">
        <v>318</v>
      </c>
      <c r="C108" s="13" t="s">
        <v>431</v>
      </c>
      <c r="D108" s="19" t="s">
        <v>319</v>
      </c>
      <c r="E108" s="18" t="s">
        <v>17</v>
      </c>
      <c r="F108" s="19"/>
      <c r="G108" s="19" t="s">
        <v>24</v>
      </c>
      <c r="H108" s="19" t="s">
        <v>105</v>
      </c>
      <c r="I108" s="20">
        <v>2</v>
      </c>
      <c r="J108" s="21">
        <v>2</v>
      </c>
      <c r="K108" s="20">
        <v>18165</v>
      </c>
      <c r="L108" s="22">
        <v>36330</v>
      </c>
      <c r="M108" s="19" t="s">
        <v>105</v>
      </c>
    </row>
    <row r="109" spans="1:13" ht="54" customHeight="1" x14ac:dyDescent="0.25">
      <c r="A109" s="18" t="s">
        <v>320</v>
      </c>
      <c r="B109" s="19" t="s">
        <v>321</v>
      </c>
      <c r="C109" s="13" t="s">
        <v>431</v>
      </c>
      <c r="D109" s="19" t="s">
        <v>322</v>
      </c>
      <c r="E109" s="18" t="s">
        <v>17</v>
      </c>
      <c r="F109" s="19"/>
      <c r="G109" s="19" t="s">
        <v>24</v>
      </c>
      <c r="H109" s="19" t="s">
        <v>105</v>
      </c>
      <c r="I109" s="20">
        <v>4</v>
      </c>
      <c r="J109" s="21">
        <v>4</v>
      </c>
      <c r="K109" s="20">
        <v>18165</v>
      </c>
      <c r="L109" s="22">
        <v>72660</v>
      </c>
      <c r="M109" s="19" t="s">
        <v>105</v>
      </c>
    </row>
    <row r="110" spans="1:13" ht="50.25" customHeight="1" x14ac:dyDescent="0.25">
      <c r="A110" s="18" t="s">
        <v>323</v>
      </c>
      <c r="B110" s="19" t="s">
        <v>324</v>
      </c>
      <c r="C110" s="13" t="s">
        <v>431</v>
      </c>
      <c r="D110" s="19" t="s">
        <v>325</v>
      </c>
      <c r="E110" s="18" t="s">
        <v>17</v>
      </c>
      <c r="F110" s="19"/>
      <c r="G110" s="19" t="s">
        <v>24</v>
      </c>
      <c r="H110" s="19" t="s">
        <v>105</v>
      </c>
      <c r="I110" s="20">
        <v>1</v>
      </c>
      <c r="J110" s="21">
        <v>1</v>
      </c>
      <c r="K110" s="20">
        <v>18165</v>
      </c>
      <c r="L110" s="22">
        <v>18165</v>
      </c>
      <c r="M110" s="19" t="s">
        <v>105</v>
      </c>
    </row>
    <row r="111" spans="1:13" ht="36.75" customHeight="1" x14ac:dyDescent="0.25">
      <c r="A111" s="18" t="s">
        <v>326</v>
      </c>
      <c r="B111" s="19" t="s">
        <v>327</v>
      </c>
      <c r="C111" s="13" t="s">
        <v>431</v>
      </c>
      <c r="D111" s="19" t="s">
        <v>328</v>
      </c>
      <c r="E111" s="18" t="s">
        <v>17</v>
      </c>
      <c r="F111" s="19"/>
      <c r="G111" s="19" t="s">
        <v>24</v>
      </c>
      <c r="H111" s="19" t="s">
        <v>105</v>
      </c>
      <c r="I111" s="20">
        <v>25</v>
      </c>
      <c r="J111" s="21">
        <v>25</v>
      </c>
      <c r="K111" s="34"/>
      <c r="L111" s="35"/>
      <c r="M111" s="19" t="s">
        <v>105</v>
      </c>
    </row>
    <row r="112" spans="1:13" ht="39" customHeight="1" x14ac:dyDescent="0.25">
      <c r="A112" s="18" t="s">
        <v>329</v>
      </c>
      <c r="B112" s="19" t="s">
        <v>330</v>
      </c>
      <c r="C112" s="13" t="s">
        <v>431</v>
      </c>
      <c r="D112" s="19" t="s">
        <v>331</v>
      </c>
      <c r="E112" s="18" t="s">
        <v>17</v>
      </c>
      <c r="F112" s="19"/>
      <c r="G112" s="19" t="s">
        <v>24</v>
      </c>
      <c r="H112" s="19" t="s">
        <v>105</v>
      </c>
      <c r="I112" s="20">
        <v>55</v>
      </c>
      <c r="J112" s="21">
        <v>55</v>
      </c>
      <c r="K112" s="34"/>
      <c r="L112" s="35"/>
      <c r="M112" s="19" t="s">
        <v>105</v>
      </c>
    </row>
    <row r="113" spans="1:13" ht="42.75" customHeight="1" x14ac:dyDescent="0.25">
      <c r="A113" s="18" t="s">
        <v>332</v>
      </c>
      <c r="B113" s="19" t="s">
        <v>333</v>
      </c>
      <c r="C113" s="13" t="s">
        <v>431</v>
      </c>
      <c r="D113" s="19" t="s">
        <v>334</v>
      </c>
      <c r="E113" s="18" t="s">
        <v>23</v>
      </c>
      <c r="F113" s="19"/>
      <c r="G113" s="19" t="s">
        <v>24</v>
      </c>
      <c r="H113" s="19" t="s">
        <v>105</v>
      </c>
      <c r="I113" s="20">
        <v>2</v>
      </c>
      <c r="J113" s="21">
        <v>2</v>
      </c>
      <c r="K113" s="34"/>
      <c r="L113" s="35"/>
      <c r="M113" s="19" t="s">
        <v>105</v>
      </c>
    </row>
    <row r="114" spans="1:13" ht="46.5" customHeight="1" x14ac:dyDescent="0.25">
      <c r="A114" s="18" t="s">
        <v>335</v>
      </c>
      <c r="B114" s="19" t="s">
        <v>336</v>
      </c>
      <c r="C114" s="13" t="s">
        <v>431</v>
      </c>
      <c r="D114" s="19" t="s">
        <v>337</v>
      </c>
      <c r="E114" s="18" t="s">
        <v>17</v>
      </c>
      <c r="F114" s="19"/>
      <c r="G114" s="19" t="s">
        <v>24</v>
      </c>
      <c r="H114" s="19" t="s">
        <v>105</v>
      </c>
      <c r="I114" s="20">
        <v>9</v>
      </c>
      <c r="J114" s="21">
        <v>9</v>
      </c>
      <c r="K114" s="34"/>
      <c r="L114" s="35"/>
      <c r="M114" s="19" t="s">
        <v>105</v>
      </c>
    </row>
    <row r="115" spans="1:13" ht="60" x14ac:dyDescent="0.25">
      <c r="A115" s="18" t="s">
        <v>338</v>
      </c>
      <c r="B115" s="19" t="s">
        <v>339</v>
      </c>
      <c r="C115" s="13" t="s">
        <v>431</v>
      </c>
      <c r="D115" s="19" t="s">
        <v>340</v>
      </c>
      <c r="E115" s="18" t="s">
        <v>23</v>
      </c>
      <c r="F115" s="19"/>
      <c r="G115" s="19" t="s">
        <v>24</v>
      </c>
      <c r="H115" s="19" t="s">
        <v>105</v>
      </c>
      <c r="I115" s="20">
        <v>3</v>
      </c>
      <c r="J115" s="21">
        <v>3</v>
      </c>
      <c r="K115" s="34"/>
      <c r="L115" s="35"/>
      <c r="M115" s="19" t="s">
        <v>105</v>
      </c>
    </row>
    <row r="116" spans="1:13" ht="30.75" customHeight="1" x14ac:dyDescent="0.25">
      <c r="A116" s="18" t="s">
        <v>341</v>
      </c>
      <c r="B116" s="19" t="s">
        <v>342</v>
      </c>
      <c r="C116" s="13" t="s">
        <v>431</v>
      </c>
      <c r="D116" s="19" t="s">
        <v>343</v>
      </c>
      <c r="E116" s="18" t="s">
        <v>17</v>
      </c>
      <c r="F116" s="19"/>
      <c r="G116" s="19" t="s">
        <v>24</v>
      </c>
      <c r="H116" s="19" t="s">
        <v>105</v>
      </c>
      <c r="I116" s="20">
        <v>63</v>
      </c>
      <c r="J116" s="21">
        <v>63</v>
      </c>
      <c r="K116" s="34"/>
      <c r="L116" s="35"/>
      <c r="M116" s="19" t="s">
        <v>105</v>
      </c>
    </row>
    <row r="117" spans="1:13" s="110" customFormat="1" ht="30.75" customHeight="1" x14ac:dyDescent="0.25">
      <c r="A117" s="103" t="s">
        <v>438</v>
      </c>
      <c r="B117" s="104" t="s">
        <v>432</v>
      </c>
      <c r="C117" s="105"/>
      <c r="D117" s="104" t="s">
        <v>433</v>
      </c>
      <c r="E117" s="103" t="s">
        <v>17</v>
      </c>
      <c r="F117" s="104"/>
      <c r="G117" s="104"/>
      <c r="H117" s="104" t="s">
        <v>105</v>
      </c>
      <c r="I117" s="106"/>
      <c r="J117" s="107">
        <v>3</v>
      </c>
      <c r="K117" s="108">
        <v>805000</v>
      </c>
      <c r="L117" s="109">
        <v>2415000</v>
      </c>
      <c r="M117" s="19" t="s">
        <v>105</v>
      </c>
    </row>
    <row r="118" spans="1:13" s="110" customFormat="1" ht="30.75" customHeight="1" x14ac:dyDescent="0.25">
      <c r="A118" s="103" t="s">
        <v>439</v>
      </c>
      <c r="B118" s="104" t="s">
        <v>434</v>
      </c>
      <c r="C118" s="105"/>
      <c r="D118" s="104" t="s">
        <v>435</v>
      </c>
      <c r="E118" s="103" t="s">
        <v>17</v>
      </c>
      <c r="F118" s="104"/>
      <c r="G118" s="104"/>
      <c r="H118" s="104" t="s">
        <v>105</v>
      </c>
      <c r="I118" s="106"/>
      <c r="J118" s="107">
        <v>3</v>
      </c>
      <c r="K118" s="108">
        <v>787000</v>
      </c>
      <c r="L118" s="109">
        <v>2361000</v>
      </c>
      <c r="M118" s="19" t="s">
        <v>105</v>
      </c>
    </row>
    <row r="119" spans="1:13" s="110" customFormat="1" ht="30.75" customHeight="1" x14ac:dyDescent="0.25">
      <c r="A119" s="103" t="s">
        <v>440</v>
      </c>
      <c r="B119" s="104" t="s">
        <v>436</v>
      </c>
      <c r="C119" s="105"/>
      <c r="D119" s="104" t="s">
        <v>437</v>
      </c>
      <c r="E119" s="103" t="s">
        <v>17</v>
      </c>
      <c r="F119" s="104"/>
      <c r="G119" s="104"/>
      <c r="H119" s="104" t="s">
        <v>105</v>
      </c>
      <c r="I119" s="106"/>
      <c r="J119" s="107">
        <v>3</v>
      </c>
      <c r="K119" s="108">
        <v>805000</v>
      </c>
      <c r="L119" s="109">
        <v>2415000</v>
      </c>
      <c r="M119" s="19" t="s">
        <v>105</v>
      </c>
    </row>
    <row r="120" spans="1:13" s="17" customFormat="1" ht="30.75" customHeight="1" x14ac:dyDescent="0.25">
      <c r="A120" s="11" t="s">
        <v>344</v>
      </c>
      <c r="B120" s="12" t="s">
        <v>345</v>
      </c>
      <c r="C120" s="12"/>
      <c r="D120" s="12"/>
      <c r="E120" s="12"/>
      <c r="F120" s="12"/>
      <c r="G120" s="12"/>
      <c r="H120" s="12"/>
      <c r="I120" s="26"/>
      <c r="J120" s="23"/>
      <c r="K120" s="12"/>
      <c r="L120" s="27">
        <f>SUM(L121:L173)</f>
        <v>102867761</v>
      </c>
      <c r="M120" s="19" t="s">
        <v>105</v>
      </c>
    </row>
    <row r="121" spans="1:13" s="17" customFormat="1" ht="30.75" customHeight="1" x14ac:dyDescent="0.25">
      <c r="A121" s="36" t="s">
        <v>101</v>
      </c>
      <c r="B121" s="37" t="s">
        <v>346</v>
      </c>
      <c r="C121" s="37"/>
      <c r="D121" s="37" t="s">
        <v>347</v>
      </c>
      <c r="E121" s="38" t="s">
        <v>104</v>
      </c>
      <c r="F121" s="37" t="s">
        <v>348</v>
      </c>
      <c r="G121" s="37" t="s">
        <v>18</v>
      </c>
      <c r="H121" s="37" t="s">
        <v>105</v>
      </c>
      <c r="I121" s="39">
        <v>18</v>
      </c>
      <c r="J121" s="40">
        <v>18</v>
      </c>
      <c r="K121" s="41">
        <v>57500</v>
      </c>
      <c r="L121" s="42">
        <v>1035000</v>
      </c>
      <c r="M121" s="19" t="s">
        <v>105</v>
      </c>
    </row>
    <row r="122" spans="1:13" s="17" customFormat="1" ht="30.75" customHeight="1" x14ac:dyDescent="0.25">
      <c r="A122" s="36" t="s">
        <v>106</v>
      </c>
      <c r="B122" s="37" t="s">
        <v>346</v>
      </c>
      <c r="C122" s="37"/>
      <c r="D122" s="37" t="s">
        <v>347</v>
      </c>
      <c r="E122" s="38" t="s">
        <v>104</v>
      </c>
      <c r="F122" s="37" t="s">
        <v>349</v>
      </c>
      <c r="G122" s="37" t="s">
        <v>18</v>
      </c>
      <c r="H122" s="37" t="s">
        <v>105</v>
      </c>
      <c r="I122" s="39">
        <v>3</v>
      </c>
      <c r="J122" s="40">
        <v>3</v>
      </c>
      <c r="K122" s="41">
        <v>57500</v>
      </c>
      <c r="L122" s="42">
        <v>172500</v>
      </c>
      <c r="M122" s="19" t="s">
        <v>105</v>
      </c>
    </row>
    <row r="123" spans="1:13" s="17" customFormat="1" ht="28.5" customHeight="1" x14ac:dyDescent="0.25">
      <c r="A123" s="36" t="s">
        <v>110</v>
      </c>
      <c r="B123" s="37" t="s">
        <v>346</v>
      </c>
      <c r="C123" s="37"/>
      <c r="D123" s="37" t="s">
        <v>347</v>
      </c>
      <c r="E123" s="38" t="s">
        <v>104</v>
      </c>
      <c r="F123" s="37" t="s">
        <v>350</v>
      </c>
      <c r="G123" s="37" t="s">
        <v>18</v>
      </c>
      <c r="H123" s="37" t="s">
        <v>105</v>
      </c>
      <c r="I123" s="39">
        <v>36</v>
      </c>
      <c r="J123" s="40">
        <v>36</v>
      </c>
      <c r="K123" s="41">
        <v>69000</v>
      </c>
      <c r="L123" s="42">
        <v>2484000</v>
      </c>
      <c r="M123" s="19" t="s">
        <v>105</v>
      </c>
    </row>
    <row r="124" spans="1:13" s="17" customFormat="1" ht="30.75" customHeight="1" x14ac:dyDescent="0.25">
      <c r="A124" s="36" t="s">
        <v>113</v>
      </c>
      <c r="B124" s="37" t="s">
        <v>126</v>
      </c>
      <c r="C124" s="37"/>
      <c r="D124" s="37" t="s">
        <v>351</v>
      </c>
      <c r="E124" s="38" t="s">
        <v>104</v>
      </c>
      <c r="F124" s="37" t="s">
        <v>348</v>
      </c>
      <c r="G124" s="37" t="s">
        <v>18</v>
      </c>
      <c r="H124" s="37" t="s">
        <v>105</v>
      </c>
      <c r="I124" s="39">
        <v>370</v>
      </c>
      <c r="J124" s="40">
        <v>370</v>
      </c>
      <c r="K124" s="41">
        <v>2600</v>
      </c>
      <c r="L124" s="42">
        <v>962000</v>
      </c>
      <c r="M124" s="19" t="s">
        <v>105</v>
      </c>
    </row>
    <row r="125" spans="1:13" s="17" customFormat="1" ht="30.75" customHeight="1" x14ac:dyDescent="0.25">
      <c r="A125" s="36" t="s">
        <v>116</v>
      </c>
      <c r="B125" s="37" t="s">
        <v>126</v>
      </c>
      <c r="C125" s="37"/>
      <c r="D125" s="37" t="s">
        <v>351</v>
      </c>
      <c r="E125" s="38" t="s">
        <v>104</v>
      </c>
      <c r="F125" s="37" t="s">
        <v>349</v>
      </c>
      <c r="G125" s="37" t="s">
        <v>18</v>
      </c>
      <c r="H125" s="37" t="s">
        <v>105</v>
      </c>
      <c r="I125" s="39">
        <v>327</v>
      </c>
      <c r="J125" s="40">
        <v>327</v>
      </c>
      <c r="K125" s="41">
        <v>2600</v>
      </c>
      <c r="L125" s="42">
        <v>850200</v>
      </c>
      <c r="M125" s="19" t="s">
        <v>105</v>
      </c>
    </row>
    <row r="126" spans="1:13" s="17" customFormat="1" ht="30.75" customHeight="1" x14ac:dyDescent="0.25">
      <c r="A126" s="36" t="s">
        <v>119</v>
      </c>
      <c r="B126" s="37" t="s">
        <v>126</v>
      </c>
      <c r="C126" s="37"/>
      <c r="D126" s="37" t="s">
        <v>351</v>
      </c>
      <c r="E126" s="38" t="s">
        <v>104</v>
      </c>
      <c r="F126" s="37" t="s">
        <v>350</v>
      </c>
      <c r="G126" s="37" t="s">
        <v>18</v>
      </c>
      <c r="H126" s="37" t="s">
        <v>105</v>
      </c>
      <c r="I126" s="39">
        <v>921</v>
      </c>
      <c r="J126" s="40">
        <v>921</v>
      </c>
      <c r="K126" s="41">
        <v>2600</v>
      </c>
      <c r="L126" s="42">
        <v>2394600</v>
      </c>
      <c r="M126" s="19" t="s">
        <v>105</v>
      </c>
    </row>
    <row r="127" spans="1:13" s="17" customFormat="1" ht="30.75" customHeight="1" x14ac:dyDescent="0.25">
      <c r="A127" s="36" t="s">
        <v>122</v>
      </c>
      <c r="B127" s="37" t="s">
        <v>352</v>
      </c>
      <c r="C127" s="37"/>
      <c r="D127" s="37" t="s">
        <v>353</v>
      </c>
      <c r="E127" s="38" t="s">
        <v>32</v>
      </c>
      <c r="F127" s="37" t="s">
        <v>348</v>
      </c>
      <c r="G127" s="37" t="s">
        <v>24</v>
      </c>
      <c r="H127" s="37" t="s">
        <v>105</v>
      </c>
      <c r="I127" s="39">
        <v>18</v>
      </c>
      <c r="J127" s="40">
        <v>18</v>
      </c>
      <c r="K127" s="41">
        <v>6340</v>
      </c>
      <c r="L127" s="42">
        <v>114120</v>
      </c>
      <c r="M127" s="19" t="s">
        <v>105</v>
      </c>
    </row>
    <row r="128" spans="1:13" s="17" customFormat="1" ht="30.75" customHeight="1" x14ac:dyDescent="0.25">
      <c r="A128" s="36" t="s">
        <v>125</v>
      </c>
      <c r="B128" s="37" t="s">
        <v>354</v>
      </c>
      <c r="C128" s="37"/>
      <c r="D128" s="37" t="s">
        <v>355</v>
      </c>
      <c r="E128" s="38" t="s">
        <v>32</v>
      </c>
      <c r="F128" s="37" t="s">
        <v>348</v>
      </c>
      <c r="G128" s="37" t="s">
        <v>24</v>
      </c>
      <c r="H128" s="37" t="s">
        <v>105</v>
      </c>
      <c r="I128" s="39">
        <v>440</v>
      </c>
      <c r="J128" s="40">
        <v>440</v>
      </c>
      <c r="K128" s="41">
        <v>2675</v>
      </c>
      <c r="L128" s="42">
        <v>1177000</v>
      </c>
      <c r="M128" s="19" t="s">
        <v>105</v>
      </c>
    </row>
    <row r="129" spans="1:13" s="17" customFormat="1" ht="30.75" customHeight="1" x14ac:dyDescent="0.25">
      <c r="A129" s="36" t="s">
        <v>129</v>
      </c>
      <c r="B129" s="37" t="s">
        <v>148</v>
      </c>
      <c r="C129" s="37"/>
      <c r="D129" s="37" t="s">
        <v>356</v>
      </c>
      <c r="E129" s="38" t="s">
        <v>32</v>
      </c>
      <c r="F129" s="37" t="s">
        <v>350</v>
      </c>
      <c r="G129" s="37" t="s">
        <v>18</v>
      </c>
      <c r="H129" s="37" t="s">
        <v>105</v>
      </c>
      <c r="I129" s="39">
        <v>3.5</v>
      </c>
      <c r="J129" s="40">
        <v>3.5</v>
      </c>
      <c r="K129" s="41">
        <v>83000</v>
      </c>
      <c r="L129" s="42">
        <v>290500</v>
      </c>
      <c r="M129" s="19" t="s">
        <v>105</v>
      </c>
    </row>
    <row r="130" spans="1:13" s="17" customFormat="1" ht="30.75" customHeight="1" x14ac:dyDescent="0.25">
      <c r="A130" s="36" t="s">
        <v>133</v>
      </c>
      <c r="B130" s="37" t="s">
        <v>151</v>
      </c>
      <c r="C130" s="37"/>
      <c r="D130" s="37" t="s">
        <v>357</v>
      </c>
      <c r="E130" s="38" t="s">
        <v>32</v>
      </c>
      <c r="F130" s="37" t="s">
        <v>350</v>
      </c>
      <c r="G130" s="37" t="s">
        <v>18</v>
      </c>
      <c r="H130" s="37" t="s">
        <v>105</v>
      </c>
      <c r="I130" s="39">
        <v>19.600000000000001</v>
      </c>
      <c r="J130" s="40">
        <v>19.600000000000001</v>
      </c>
      <c r="K130" s="41">
        <v>169125</v>
      </c>
      <c r="L130" s="42">
        <v>3314850</v>
      </c>
      <c r="M130" s="19" t="s">
        <v>105</v>
      </c>
    </row>
    <row r="131" spans="1:13" s="17" customFormat="1" ht="30.75" customHeight="1" x14ac:dyDescent="0.25">
      <c r="A131" s="36" t="s">
        <v>137</v>
      </c>
      <c r="B131" s="37" t="s">
        <v>358</v>
      </c>
      <c r="C131" s="37"/>
      <c r="D131" s="37" t="s">
        <v>359</v>
      </c>
      <c r="E131" s="38" t="s">
        <v>32</v>
      </c>
      <c r="F131" s="37" t="s">
        <v>348</v>
      </c>
      <c r="G131" s="37" t="s">
        <v>18</v>
      </c>
      <c r="H131" s="37" t="s">
        <v>105</v>
      </c>
      <c r="I131" s="39">
        <v>24</v>
      </c>
      <c r="J131" s="40">
        <v>24</v>
      </c>
      <c r="K131" s="41">
        <v>13220</v>
      </c>
      <c r="L131" s="42">
        <v>317280</v>
      </c>
      <c r="M131" s="19" t="s">
        <v>105</v>
      </c>
    </row>
    <row r="132" spans="1:13" s="17" customFormat="1" ht="30.75" customHeight="1" x14ac:dyDescent="0.25">
      <c r="A132" s="36" t="s">
        <v>141</v>
      </c>
      <c r="B132" s="37" t="s">
        <v>162</v>
      </c>
      <c r="C132" s="37"/>
      <c r="D132" s="37" t="s">
        <v>360</v>
      </c>
      <c r="E132" s="38" t="s">
        <v>32</v>
      </c>
      <c r="F132" s="37" t="s">
        <v>348</v>
      </c>
      <c r="G132" s="37" t="s">
        <v>24</v>
      </c>
      <c r="H132" s="37" t="s">
        <v>105</v>
      </c>
      <c r="I132" s="39">
        <v>367</v>
      </c>
      <c r="J132" s="40">
        <v>367</v>
      </c>
      <c r="K132" s="41">
        <v>20080</v>
      </c>
      <c r="L132" s="42">
        <v>7369360</v>
      </c>
      <c r="M132" s="19" t="s">
        <v>105</v>
      </c>
    </row>
    <row r="133" spans="1:13" s="17" customFormat="1" ht="30.75" customHeight="1" x14ac:dyDescent="0.25">
      <c r="A133" s="36" t="s">
        <v>144</v>
      </c>
      <c r="B133" s="37" t="s">
        <v>162</v>
      </c>
      <c r="C133" s="37"/>
      <c r="D133" s="37" t="s">
        <v>360</v>
      </c>
      <c r="E133" s="38" t="s">
        <v>32</v>
      </c>
      <c r="F133" s="37" t="s">
        <v>350</v>
      </c>
      <c r="G133" s="37" t="s">
        <v>24</v>
      </c>
      <c r="H133" s="37" t="s">
        <v>105</v>
      </c>
      <c r="I133" s="39">
        <v>94</v>
      </c>
      <c r="J133" s="40">
        <v>94</v>
      </c>
      <c r="K133" s="41">
        <v>25100</v>
      </c>
      <c r="L133" s="42">
        <v>2359400</v>
      </c>
      <c r="M133" s="19" t="s">
        <v>105</v>
      </c>
    </row>
    <row r="134" spans="1:13" s="17" customFormat="1" ht="30.75" customHeight="1" x14ac:dyDescent="0.25">
      <c r="A134" s="36" t="s">
        <v>147</v>
      </c>
      <c r="B134" s="37" t="s">
        <v>166</v>
      </c>
      <c r="C134" s="37"/>
      <c r="D134" s="37" t="s">
        <v>361</v>
      </c>
      <c r="E134" s="38" t="s">
        <v>32</v>
      </c>
      <c r="F134" s="37" t="s">
        <v>349</v>
      </c>
      <c r="G134" s="37" t="s">
        <v>18</v>
      </c>
      <c r="H134" s="37" t="s">
        <v>105</v>
      </c>
      <c r="I134" s="39">
        <v>63.7</v>
      </c>
      <c r="J134" s="40">
        <v>63.7</v>
      </c>
      <c r="K134" s="41">
        <v>39025.01</v>
      </c>
      <c r="L134" s="42">
        <v>2485893</v>
      </c>
      <c r="M134" s="19" t="s">
        <v>105</v>
      </c>
    </row>
    <row r="135" spans="1:13" s="17" customFormat="1" ht="30.75" customHeight="1" x14ac:dyDescent="0.25">
      <c r="A135" s="36" t="s">
        <v>150</v>
      </c>
      <c r="B135" s="37" t="s">
        <v>362</v>
      </c>
      <c r="C135" s="37"/>
      <c r="D135" s="37" t="s">
        <v>363</v>
      </c>
      <c r="E135" s="38" t="s">
        <v>32</v>
      </c>
      <c r="F135" s="37" t="s">
        <v>348</v>
      </c>
      <c r="G135" s="37" t="s">
        <v>18</v>
      </c>
      <c r="H135" s="37" t="s">
        <v>105</v>
      </c>
      <c r="I135" s="39">
        <v>19.2</v>
      </c>
      <c r="J135" s="40">
        <v>19.2</v>
      </c>
      <c r="K135" s="41">
        <v>38680</v>
      </c>
      <c r="L135" s="42">
        <v>742656</v>
      </c>
      <c r="M135" s="19" t="s">
        <v>105</v>
      </c>
    </row>
    <row r="136" spans="1:13" s="17" customFormat="1" ht="30.75" customHeight="1" x14ac:dyDescent="0.25">
      <c r="A136" s="36" t="s">
        <v>153</v>
      </c>
      <c r="B136" s="37" t="s">
        <v>362</v>
      </c>
      <c r="C136" s="37"/>
      <c r="D136" s="37" t="s">
        <v>363</v>
      </c>
      <c r="E136" s="38" t="s">
        <v>32</v>
      </c>
      <c r="F136" s="37" t="s">
        <v>350</v>
      </c>
      <c r="G136" s="37" t="s">
        <v>18</v>
      </c>
      <c r="H136" s="37" t="s">
        <v>105</v>
      </c>
      <c r="I136" s="39">
        <v>15</v>
      </c>
      <c r="J136" s="40">
        <v>15</v>
      </c>
      <c r="K136" s="41">
        <v>48350</v>
      </c>
      <c r="L136" s="42">
        <v>725250</v>
      </c>
      <c r="M136" s="19" t="s">
        <v>105</v>
      </c>
    </row>
    <row r="137" spans="1:13" s="17" customFormat="1" ht="30.75" customHeight="1" x14ac:dyDescent="0.25">
      <c r="A137" s="36" t="s">
        <v>155</v>
      </c>
      <c r="B137" s="37" t="s">
        <v>364</v>
      </c>
      <c r="C137" s="37"/>
      <c r="D137" s="37" t="s">
        <v>365</v>
      </c>
      <c r="E137" s="38" t="s">
        <v>32</v>
      </c>
      <c r="F137" s="37" t="s">
        <v>350</v>
      </c>
      <c r="G137" s="37" t="s">
        <v>18</v>
      </c>
      <c r="H137" s="37" t="s">
        <v>105</v>
      </c>
      <c r="I137" s="39">
        <v>4</v>
      </c>
      <c r="J137" s="40">
        <v>4</v>
      </c>
      <c r="K137" s="41">
        <v>17472</v>
      </c>
      <c r="L137" s="42">
        <v>69888</v>
      </c>
      <c r="M137" s="19" t="s">
        <v>105</v>
      </c>
    </row>
    <row r="138" spans="1:13" s="17" customFormat="1" ht="29.25" customHeight="1" x14ac:dyDescent="0.25">
      <c r="A138" s="36" t="s">
        <v>158</v>
      </c>
      <c r="B138" s="37" t="s">
        <v>366</v>
      </c>
      <c r="C138" s="37"/>
      <c r="D138" s="37" t="s">
        <v>367</v>
      </c>
      <c r="E138" s="38" t="s">
        <v>32</v>
      </c>
      <c r="F138" s="37" t="s">
        <v>348</v>
      </c>
      <c r="G138" s="37" t="s">
        <v>24</v>
      </c>
      <c r="H138" s="37" t="s">
        <v>105</v>
      </c>
      <c r="I138" s="39">
        <v>451.04</v>
      </c>
      <c r="J138" s="40">
        <v>451.04</v>
      </c>
      <c r="K138" s="41">
        <v>10527</v>
      </c>
      <c r="L138" s="42">
        <v>4748099</v>
      </c>
      <c r="M138" s="19" t="s">
        <v>105</v>
      </c>
    </row>
    <row r="139" spans="1:13" s="17" customFormat="1" ht="30.75" customHeight="1" x14ac:dyDescent="0.25">
      <c r="A139" s="36" t="s">
        <v>161</v>
      </c>
      <c r="B139" s="37" t="s">
        <v>366</v>
      </c>
      <c r="C139" s="37"/>
      <c r="D139" s="37" t="s">
        <v>367</v>
      </c>
      <c r="E139" s="38" t="s">
        <v>32</v>
      </c>
      <c r="F139" s="37" t="s">
        <v>349</v>
      </c>
      <c r="G139" s="37" t="s">
        <v>24</v>
      </c>
      <c r="H139" s="37" t="s">
        <v>105</v>
      </c>
      <c r="I139" s="39">
        <v>550.1</v>
      </c>
      <c r="J139" s="40">
        <v>550.1</v>
      </c>
      <c r="K139" s="41">
        <v>10527</v>
      </c>
      <c r="L139" s="42">
        <v>5790903</v>
      </c>
      <c r="M139" s="19" t="s">
        <v>105</v>
      </c>
    </row>
    <row r="140" spans="1:13" s="17" customFormat="1" ht="30.75" customHeight="1" x14ac:dyDescent="0.25">
      <c r="A140" s="36" t="s">
        <v>165</v>
      </c>
      <c r="B140" s="37" t="s">
        <v>366</v>
      </c>
      <c r="C140" s="37"/>
      <c r="D140" s="37" t="s">
        <v>367</v>
      </c>
      <c r="E140" s="38" t="s">
        <v>32</v>
      </c>
      <c r="F140" s="37" t="s">
        <v>350</v>
      </c>
      <c r="G140" s="37" t="s">
        <v>24</v>
      </c>
      <c r="H140" s="37" t="s">
        <v>105</v>
      </c>
      <c r="I140" s="39">
        <v>297</v>
      </c>
      <c r="J140" s="40">
        <v>297</v>
      </c>
      <c r="K140" s="41">
        <v>7018</v>
      </c>
      <c r="L140" s="42">
        <v>2084346</v>
      </c>
      <c r="M140" s="19" t="s">
        <v>105</v>
      </c>
    </row>
    <row r="141" spans="1:13" s="17" customFormat="1" ht="30.75" customHeight="1" x14ac:dyDescent="0.25">
      <c r="A141" s="36" t="s">
        <v>168</v>
      </c>
      <c r="B141" s="37" t="s">
        <v>368</v>
      </c>
      <c r="C141" s="37"/>
      <c r="D141" s="37" t="s">
        <v>369</v>
      </c>
      <c r="E141" s="38" t="s">
        <v>32</v>
      </c>
      <c r="F141" s="37" t="s">
        <v>349</v>
      </c>
      <c r="G141" s="37" t="s">
        <v>18</v>
      </c>
      <c r="H141" s="37" t="s">
        <v>105</v>
      </c>
      <c r="I141" s="39">
        <v>88.1</v>
      </c>
      <c r="J141" s="40">
        <v>88.1</v>
      </c>
      <c r="K141" s="41">
        <v>14646</v>
      </c>
      <c r="L141" s="42">
        <v>1290313</v>
      </c>
      <c r="M141" s="19" t="s">
        <v>105</v>
      </c>
    </row>
    <row r="142" spans="1:13" s="17" customFormat="1" ht="30.75" customHeight="1" x14ac:dyDescent="0.25">
      <c r="A142" s="36" t="s">
        <v>171</v>
      </c>
      <c r="B142" s="37" t="s">
        <v>368</v>
      </c>
      <c r="C142" s="37"/>
      <c r="D142" s="37" t="s">
        <v>369</v>
      </c>
      <c r="E142" s="38" t="s">
        <v>32</v>
      </c>
      <c r="F142" s="37" t="s">
        <v>350</v>
      </c>
      <c r="G142" s="37" t="s">
        <v>18</v>
      </c>
      <c r="H142" s="37" t="s">
        <v>105</v>
      </c>
      <c r="I142" s="39">
        <v>102</v>
      </c>
      <c r="J142" s="40">
        <v>102</v>
      </c>
      <c r="K142" s="41">
        <v>9764</v>
      </c>
      <c r="L142" s="42">
        <v>995928</v>
      </c>
      <c r="M142" s="19" t="s">
        <v>105</v>
      </c>
    </row>
    <row r="143" spans="1:13" s="17" customFormat="1" ht="30.75" customHeight="1" x14ac:dyDescent="0.25">
      <c r="A143" s="36" t="s">
        <v>174</v>
      </c>
      <c r="B143" s="37" t="s">
        <v>189</v>
      </c>
      <c r="C143" s="37"/>
      <c r="D143" s="37" t="s">
        <v>370</v>
      </c>
      <c r="E143" s="38" t="s">
        <v>32</v>
      </c>
      <c r="F143" s="37" t="s">
        <v>348</v>
      </c>
      <c r="G143" s="37" t="s">
        <v>18</v>
      </c>
      <c r="H143" s="37" t="s">
        <v>105</v>
      </c>
      <c r="I143" s="39">
        <v>50</v>
      </c>
      <c r="J143" s="40">
        <v>50</v>
      </c>
      <c r="K143" s="41">
        <v>20052</v>
      </c>
      <c r="L143" s="42">
        <v>1002600</v>
      </c>
      <c r="M143" s="19" t="s">
        <v>105</v>
      </c>
    </row>
    <row r="144" spans="1:13" s="17" customFormat="1" ht="30.75" customHeight="1" x14ac:dyDescent="0.25">
      <c r="A144" s="36" t="s">
        <v>177</v>
      </c>
      <c r="B144" s="37" t="s">
        <v>189</v>
      </c>
      <c r="C144" s="37"/>
      <c r="D144" s="37" t="s">
        <v>370</v>
      </c>
      <c r="E144" s="38" t="s">
        <v>32</v>
      </c>
      <c r="F144" s="37" t="s">
        <v>349</v>
      </c>
      <c r="G144" s="37" t="s">
        <v>18</v>
      </c>
      <c r="H144" s="37" t="s">
        <v>105</v>
      </c>
      <c r="I144" s="39">
        <v>605</v>
      </c>
      <c r="J144" s="40">
        <v>605</v>
      </c>
      <c r="K144" s="41">
        <v>20052</v>
      </c>
      <c r="L144" s="42">
        <v>12131460</v>
      </c>
      <c r="M144" s="19" t="s">
        <v>105</v>
      </c>
    </row>
    <row r="145" spans="1:13" s="17" customFormat="1" ht="30.75" customHeight="1" x14ac:dyDescent="0.25">
      <c r="A145" s="36" t="s">
        <v>180</v>
      </c>
      <c r="B145" s="37" t="s">
        <v>189</v>
      </c>
      <c r="C145" s="37"/>
      <c r="D145" s="37" t="s">
        <v>370</v>
      </c>
      <c r="E145" s="38" t="s">
        <v>32</v>
      </c>
      <c r="F145" s="37" t="s">
        <v>350</v>
      </c>
      <c r="G145" s="37" t="s">
        <v>18</v>
      </c>
      <c r="H145" s="37" t="s">
        <v>105</v>
      </c>
      <c r="I145" s="39">
        <v>1110</v>
      </c>
      <c r="J145" s="40">
        <v>1110</v>
      </c>
      <c r="K145" s="41">
        <v>13368</v>
      </c>
      <c r="L145" s="42">
        <v>14838480</v>
      </c>
      <c r="M145" s="19" t="s">
        <v>105</v>
      </c>
    </row>
    <row r="146" spans="1:13" s="17" customFormat="1" ht="30.75" customHeight="1" x14ac:dyDescent="0.25">
      <c r="A146" s="36" t="s">
        <v>184</v>
      </c>
      <c r="B146" s="37" t="s">
        <v>371</v>
      </c>
      <c r="C146" s="37"/>
      <c r="D146" s="37" t="s">
        <v>372</v>
      </c>
      <c r="E146" s="38" t="s">
        <v>32</v>
      </c>
      <c r="F146" s="37" t="s">
        <v>348</v>
      </c>
      <c r="G146" s="37" t="s">
        <v>24</v>
      </c>
      <c r="H146" s="37" t="s">
        <v>105</v>
      </c>
      <c r="I146" s="39">
        <v>291.10000000000002</v>
      </c>
      <c r="J146" s="40">
        <v>291.10000000000002</v>
      </c>
      <c r="K146" s="41">
        <v>24818</v>
      </c>
      <c r="L146" s="42">
        <v>7224520</v>
      </c>
      <c r="M146" s="19" t="s">
        <v>105</v>
      </c>
    </row>
    <row r="147" spans="1:13" s="17" customFormat="1" ht="30.75" customHeight="1" x14ac:dyDescent="0.25">
      <c r="A147" s="36" t="s">
        <v>188</v>
      </c>
      <c r="B147" s="37" t="s">
        <v>371</v>
      </c>
      <c r="C147" s="37"/>
      <c r="D147" s="37" t="s">
        <v>372</v>
      </c>
      <c r="E147" s="38" t="s">
        <v>32</v>
      </c>
      <c r="F147" s="37" t="s">
        <v>373</v>
      </c>
      <c r="G147" s="37" t="s">
        <v>24</v>
      </c>
      <c r="H147" s="37" t="s">
        <v>105</v>
      </c>
      <c r="I147" s="39">
        <v>197</v>
      </c>
      <c r="J147" s="40">
        <v>197</v>
      </c>
      <c r="K147" s="41">
        <v>24818</v>
      </c>
      <c r="L147" s="42">
        <v>4889146</v>
      </c>
      <c r="M147" s="19" t="s">
        <v>105</v>
      </c>
    </row>
    <row r="148" spans="1:13" s="17" customFormat="1" ht="30.75" customHeight="1" x14ac:dyDescent="0.25">
      <c r="A148" s="36" t="s">
        <v>192</v>
      </c>
      <c r="B148" s="37" t="s">
        <v>371</v>
      </c>
      <c r="C148" s="37"/>
      <c r="D148" s="37" t="s">
        <v>372</v>
      </c>
      <c r="E148" s="38" t="s">
        <v>32</v>
      </c>
      <c r="F148" s="37" t="s">
        <v>350</v>
      </c>
      <c r="G148" s="37" t="s">
        <v>24</v>
      </c>
      <c r="H148" s="37" t="s">
        <v>105</v>
      </c>
      <c r="I148" s="39">
        <v>43</v>
      </c>
      <c r="J148" s="40">
        <v>43</v>
      </c>
      <c r="K148" s="41">
        <v>16545</v>
      </c>
      <c r="L148" s="42">
        <v>711435</v>
      </c>
      <c r="M148" s="19" t="s">
        <v>105</v>
      </c>
    </row>
    <row r="149" spans="1:13" s="17" customFormat="1" ht="30.75" customHeight="1" x14ac:dyDescent="0.25">
      <c r="A149" s="36" t="s">
        <v>195</v>
      </c>
      <c r="B149" s="37" t="s">
        <v>374</v>
      </c>
      <c r="C149" s="37"/>
      <c r="D149" s="37" t="s">
        <v>375</v>
      </c>
      <c r="E149" s="38" t="s">
        <v>32</v>
      </c>
      <c r="F149" s="37" t="s">
        <v>350</v>
      </c>
      <c r="G149" s="37" t="s">
        <v>18</v>
      </c>
      <c r="H149" s="37" t="s">
        <v>105</v>
      </c>
      <c r="I149" s="39">
        <v>41.1</v>
      </c>
      <c r="J149" s="40">
        <v>41.1</v>
      </c>
      <c r="K149" s="41">
        <v>40075.01</v>
      </c>
      <c r="L149" s="42">
        <v>1647083</v>
      </c>
      <c r="M149" s="19" t="s">
        <v>105</v>
      </c>
    </row>
    <row r="150" spans="1:13" s="17" customFormat="1" ht="30.75" customHeight="1" x14ac:dyDescent="0.25">
      <c r="A150" s="36" t="s">
        <v>198</v>
      </c>
      <c r="B150" s="37" t="s">
        <v>376</v>
      </c>
      <c r="C150" s="37"/>
      <c r="D150" s="37" t="s">
        <v>377</v>
      </c>
      <c r="E150" s="38" t="s">
        <v>32</v>
      </c>
      <c r="F150" s="37" t="s">
        <v>350</v>
      </c>
      <c r="G150" s="37" t="s">
        <v>18</v>
      </c>
      <c r="H150" s="37" t="s">
        <v>105</v>
      </c>
      <c r="I150" s="39">
        <v>10</v>
      </c>
      <c r="J150" s="40">
        <v>10</v>
      </c>
      <c r="K150" s="41">
        <v>186025</v>
      </c>
      <c r="L150" s="42">
        <v>1860250</v>
      </c>
      <c r="M150" s="19" t="s">
        <v>105</v>
      </c>
    </row>
    <row r="151" spans="1:13" s="17" customFormat="1" ht="30.75" customHeight="1" x14ac:dyDescent="0.25">
      <c r="A151" s="36" t="s">
        <v>201</v>
      </c>
      <c r="B151" s="37" t="s">
        <v>378</v>
      </c>
      <c r="C151" s="37"/>
      <c r="D151" s="37" t="s">
        <v>379</v>
      </c>
      <c r="E151" s="38" t="s">
        <v>17</v>
      </c>
      <c r="F151" s="37" t="s">
        <v>380</v>
      </c>
      <c r="G151" s="37" t="s">
        <v>18</v>
      </c>
      <c r="H151" s="37" t="s">
        <v>105</v>
      </c>
      <c r="I151" s="39">
        <v>10</v>
      </c>
      <c r="J151" s="40">
        <v>10</v>
      </c>
      <c r="K151" s="41">
        <v>4100</v>
      </c>
      <c r="L151" s="42">
        <v>41000</v>
      </c>
      <c r="M151" s="19" t="s">
        <v>105</v>
      </c>
    </row>
    <row r="152" spans="1:13" s="17" customFormat="1" ht="30.75" customHeight="1" x14ac:dyDescent="0.25">
      <c r="A152" s="36" t="s">
        <v>204</v>
      </c>
      <c r="B152" s="37" t="s">
        <v>378</v>
      </c>
      <c r="C152" s="37"/>
      <c r="D152" s="37" t="s">
        <v>379</v>
      </c>
      <c r="E152" s="38" t="s">
        <v>17</v>
      </c>
      <c r="F152" s="37" t="s">
        <v>348</v>
      </c>
      <c r="G152" s="37" t="s">
        <v>18</v>
      </c>
      <c r="H152" s="37" t="s">
        <v>105</v>
      </c>
      <c r="I152" s="39">
        <v>70</v>
      </c>
      <c r="J152" s="40">
        <v>70</v>
      </c>
      <c r="K152" s="41">
        <v>3817</v>
      </c>
      <c r="L152" s="42">
        <v>267190</v>
      </c>
      <c r="M152" s="19" t="s">
        <v>105</v>
      </c>
    </row>
    <row r="153" spans="1:13" s="17" customFormat="1" ht="30.75" customHeight="1" x14ac:dyDescent="0.25">
      <c r="A153" s="36" t="s">
        <v>207</v>
      </c>
      <c r="B153" s="37" t="s">
        <v>378</v>
      </c>
      <c r="C153" s="37"/>
      <c r="D153" s="37" t="s">
        <v>379</v>
      </c>
      <c r="E153" s="38" t="s">
        <v>17</v>
      </c>
      <c r="F153" s="37" t="s">
        <v>381</v>
      </c>
      <c r="G153" s="37" t="s">
        <v>18</v>
      </c>
      <c r="H153" s="37" t="s">
        <v>105</v>
      </c>
      <c r="I153" s="39">
        <v>26</v>
      </c>
      <c r="J153" s="40">
        <v>26</v>
      </c>
      <c r="K153" s="41">
        <v>3525</v>
      </c>
      <c r="L153" s="42">
        <v>91650</v>
      </c>
      <c r="M153" s="19" t="s">
        <v>105</v>
      </c>
    </row>
    <row r="154" spans="1:13" s="17" customFormat="1" ht="30.75" customHeight="1" x14ac:dyDescent="0.25">
      <c r="A154" s="36" t="s">
        <v>210</v>
      </c>
      <c r="B154" s="37" t="s">
        <v>378</v>
      </c>
      <c r="C154" s="37"/>
      <c r="D154" s="37" t="s">
        <v>379</v>
      </c>
      <c r="E154" s="38" t="s">
        <v>17</v>
      </c>
      <c r="F154" s="37" t="s">
        <v>350</v>
      </c>
      <c r="G154" s="37" t="s">
        <v>18</v>
      </c>
      <c r="H154" s="37" t="s">
        <v>105</v>
      </c>
      <c r="I154" s="39">
        <v>36</v>
      </c>
      <c r="J154" s="40">
        <v>36</v>
      </c>
      <c r="K154" s="43"/>
      <c r="L154" s="44"/>
      <c r="M154" s="19" t="s">
        <v>105</v>
      </c>
    </row>
    <row r="155" spans="1:13" s="17" customFormat="1" ht="30.75" customHeight="1" x14ac:dyDescent="0.25">
      <c r="A155" s="36" t="s">
        <v>213</v>
      </c>
      <c r="B155" s="37" t="s">
        <v>382</v>
      </c>
      <c r="C155" s="37"/>
      <c r="D155" s="37" t="s">
        <v>383</v>
      </c>
      <c r="E155" s="38" t="s">
        <v>17</v>
      </c>
      <c r="F155" s="37" t="s">
        <v>348</v>
      </c>
      <c r="G155" s="37" t="s">
        <v>24</v>
      </c>
      <c r="H155" s="37" t="s">
        <v>105</v>
      </c>
      <c r="I155" s="39">
        <v>8</v>
      </c>
      <c r="J155" s="40">
        <v>8</v>
      </c>
      <c r="K155" s="41">
        <v>3960</v>
      </c>
      <c r="L155" s="42">
        <v>31680</v>
      </c>
      <c r="M155" s="19" t="s">
        <v>105</v>
      </c>
    </row>
    <row r="156" spans="1:13" s="17" customFormat="1" ht="30.75" customHeight="1" x14ac:dyDescent="0.25">
      <c r="A156" s="36" t="s">
        <v>216</v>
      </c>
      <c r="B156" s="37" t="s">
        <v>384</v>
      </c>
      <c r="C156" s="37"/>
      <c r="D156" s="37" t="s">
        <v>215</v>
      </c>
      <c r="E156" s="38" t="s">
        <v>17</v>
      </c>
      <c r="F156" s="37" t="s">
        <v>348</v>
      </c>
      <c r="G156" s="37" t="s">
        <v>18</v>
      </c>
      <c r="H156" s="37" t="s">
        <v>105</v>
      </c>
      <c r="I156" s="39">
        <v>21</v>
      </c>
      <c r="J156" s="40">
        <v>21</v>
      </c>
      <c r="K156" s="41">
        <v>4450</v>
      </c>
      <c r="L156" s="42">
        <v>93450</v>
      </c>
      <c r="M156" s="19" t="s">
        <v>105</v>
      </c>
    </row>
    <row r="157" spans="1:13" s="17" customFormat="1" ht="30.75" customHeight="1" x14ac:dyDescent="0.25">
      <c r="A157" s="36" t="s">
        <v>218</v>
      </c>
      <c r="B157" s="37" t="s">
        <v>384</v>
      </c>
      <c r="C157" s="37"/>
      <c r="D157" s="37" t="s">
        <v>215</v>
      </c>
      <c r="E157" s="38" t="s">
        <v>17</v>
      </c>
      <c r="F157" s="37" t="s">
        <v>350</v>
      </c>
      <c r="G157" s="37" t="s">
        <v>18</v>
      </c>
      <c r="H157" s="37" t="s">
        <v>105</v>
      </c>
      <c r="I157" s="39">
        <v>17</v>
      </c>
      <c r="J157" s="40">
        <v>17</v>
      </c>
      <c r="K157" s="43"/>
      <c r="L157" s="44"/>
      <c r="M157" s="19" t="s">
        <v>105</v>
      </c>
    </row>
    <row r="158" spans="1:13" s="17" customFormat="1" ht="30.75" customHeight="1" x14ac:dyDescent="0.25">
      <c r="A158" s="36" t="s">
        <v>222</v>
      </c>
      <c r="B158" s="37" t="s">
        <v>385</v>
      </c>
      <c r="C158" s="37"/>
      <c r="D158" s="37" t="s">
        <v>386</v>
      </c>
      <c r="E158" s="38" t="s">
        <v>32</v>
      </c>
      <c r="F158" s="37" t="s">
        <v>348</v>
      </c>
      <c r="G158" s="37" t="s">
        <v>24</v>
      </c>
      <c r="H158" s="37" t="s">
        <v>105</v>
      </c>
      <c r="I158" s="39">
        <v>9</v>
      </c>
      <c r="J158" s="40">
        <v>9</v>
      </c>
      <c r="K158" s="41">
        <v>367350</v>
      </c>
      <c r="L158" s="42">
        <v>3306150</v>
      </c>
      <c r="M158" s="19" t="s">
        <v>105</v>
      </c>
    </row>
    <row r="159" spans="1:13" s="17" customFormat="1" ht="48" customHeight="1" x14ac:dyDescent="0.25">
      <c r="A159" s="36" t="s">
        <v>225</v>
      </c>
      <c r="B159" s="37" t="s">
        <v>387</v>
      </c>
      <c r="C159" s="37"/>
      <c r="D159" s="37" t="s">
        <v>388</v>
      </c>
      <c r="E159" s="38" t="s">
        <v>32</v>
      </c>
      <c r="F159" s="37" t="s">
        <v>389</v>
      </c>
      <c r="G159" s="37" t="s">
        <v>24</v>
      </c>
      <c r="H159" s="37" t="s">
        <v>105</v>
      </c>
      <c r="I159" s="39">
        <v>7</v>
      </c>
      <c r="J159" s="40">
        <v>7</v>
      </c>
      <c r="K159" s="41">
        <v>634483</v>
      </c>
      <c r="L159" s="42">
        <v>4441381</v>
      </c>
      <c r="M159" s="19" t="s">
        <v>105</v>
      </c>
    </row>
    <row r="160" spans="1:13" s="17" customFormat="1" ht="43.5" customHeight="1" x14ac:dyDescent="0.25">
      <c r="A160" s="36" t="s">
        <v>228</v>
      </c>
      <c r="B160" s="37" t="s">
        <v>387</v>
      </c>
      <c r="C160" s="37"/>
      <c r="D160" s="37" t="s">
        <v>388</v>
      </c>
      <c r="E160" s="38" t="s">
        <v>32</v>
      </c>
      <c r="F160" s="37" t="s">
        <v>348</v>
      </c>
      <c r="G160" s="37" t="s">
        <v>24</v>
      </c>
      <c r="H160" s="37" t="s">
        <v>105</v>
      </c>
      <c r="I160" s="39">
        <v>1.5</v>
      </c>
      <c r="J160" s="40">
        <v>1.5</v>
      </c>
      <c r="K160" s="41">
        <v>888276</v>
      </c>
      <c r="L160" s="42">
        <v>1332414</v>
      </c>
      <c r="M160" s="19" t="s">
        <v>105</v>
      </c>
    </row>
    <row r="161" spans="1:13" s="17" customFormat="1" ht="45" customHeight="1" x14ac:dyDescent="0.25">
      <c r="A161" s="36" t="s">
        <v>231</v>
      </c>
      <c r="B161" s="37" t="s">
        <v>387</v>
      </c>
      <c r="C161" s="37"/>
      <c r="D161" s="37" t="s">
        <v>388</v>
      </c>
      <c r="E161" s="38" t="s">
        <v>32</v>
      </c>
      <c r="F161" s="37" t="s">
        <v>350</v>
      </c>
      <c r="G161" s="37" t="s">
        <v>24</v>
      </c>
      <c r="H161" s="37" t="s">
        <v>105</v>
      </c>
      <c r="I161" s="39">
        <v>7.3</v>
      </c>
      <c r="J161" s="40">
        <v>7.3</v>
      </c>
      <c r="K161" s="41">
        <v>634483.01</v>
      </c>
      <c r="L161" s="42">
        <v>4631726</v>
      </c>
      <c r="M161" s="19" t="s">
        <v>105</v>
      </c>
    </row>
    <row r="162" spans="1:13" s="17" customFormat="1" ht="30.75" customHeight="1" x14ac:dyDescent="0.25">
      <c r="A162" s="36" t="s">
        <v>234</v>
      </c>
      <c r="B162" s="37" t="s">
        <v>390</v>
      </c>
      <c r="C162" s="37"/>
      <c r="D162" s="37" t="s">
        <v>391</v>
      </c>
      <c r="E162" s="38" t="s">
        <v>17</v>
      </c>
      <c r="F162" s="37" t="s">
        <v>350</v>
      </c>
      <c r="G162" s="37" t="s">
        <v>18</v>
      </c>
      <c r="H162" s="37" t="s">
        <v>105</v>
      </c>
      <c r="I162" s="39">
        <v>1</v>
      </c>
      <c r="J162" s="40">
        <v>1</v>
      </c>
      <c r="K162" s="41">
        <v>19000</v>
      </c>
      <c r="L162" s="42">
        <v>19000</v>
      </c>
      <c r="M162" s="19" t="s">
        <v>105</v>
      </c>
    </row>
    <row r="163" spans="1:13" s="17" customFormat="1" ht="30.75" customHeight="1" x14ac:dyDescent="0.25">
      <c r="A163" s="36" t="s">
        <v>237</v>
      </c>
      <c r="B163" s="37" t="s">
        <v>392</v>
      </c>
      <c r="C163" s="37"/>
      <c r="D163" s="37" t="s">
        <v>393</v>
      </c>
      <c r="E163" s="38" t="s">
        <v>394</v>
      </c>
      <c r="F163" s="37" t="s">
        <v>350</v>
      </c>
      <c r="G163" s="37" t="s">
        <v>18</v>
      </c>
      <c r="H163" s="37" t="s">
        <v>105</v>
      </c>
      <c r="I163" s="39">
        <v>6</v>
      </c>
      <c r="J163" s="40">
        <v>6</v>
      </c>
      <c r="K163" s="41">
        <v>18522</v>
      </c>
      <c r="L163" s="42">
        <v>111132</v>
      </c>
      <c r="M163" s="19" t="s">
        <v>105</v>
      </c>
    </row>
    <row r="164" spans="1:13" s="17" customFormat="1" ht="30.75" customHeight="1" x14ac:dyDescent="0.25">
      <c r="A164" s="36" t="s">
        <v>240</v>
      </c>
      <c r="B164" s="37" t="s">
        <v>395</v>
      </c>
      <c r="C164" s="37"/>
      <c r="D164" s="37" t="s">
        <v>396</v>
      </c>
      <c r="E164" s="38" t="s">
        <v>132</v>
      </c>
      <c r="F164" s="37" t="s">
        <v>350</v>
      </c>
      <c r="G164" s="37" t="s">
        <v>18</v>
      </c>
      <c r="H164" s="37" t="s">
        <v>105</v>
      </c>
      <c r="I164" s="39">
        <v>2</v>
      </c>
      <c r="J164" s="40">
        <v>2</v>
      </c>
      <c r="K164" s="41">
        <v>11743</v>
      </c>
      <c r="L164" s="42">
        <v>23486</v>
      </c>
      <c r="M164" s="19" t="s">
        <v>105</v>
      </c>
    </row>
    <row r="165" spans="1:13" s="17" customFormat="1" ht="30.75" customHeight="1" x14ac:dyDescent="0.25">
      <c r="A165" s="36" t="s">
        <v>243</v>
      </c>
      <c r="B165" s="37" t="s">
        <v>397</v>
      </c>
      <c r="C165" s="37"/>
      <c r="D165" s="37" t="s">
        <v>398</v>
      </c>
      <c r="E165" s="38" t="s">
        <v>17</v>
      </c>
      <c r="F165" s="37" t="s">
        <v>350</v>
      </c>
      <c r="G165" s="37" t="s">
        <v>18</v>
      </c>
      <c r="H165" s="37" t="s">
        <v>105</v>
      </c>
      <c r="I165" s="39">
        <v>1</v>
      </c>
      <c r="J165" s="40">
        <v>1</v>
      </c>
      <c r="K165" s="41">
        <v>4750</v>
      </c>
      <c r="L165" s="42">
        <v>4750</v>
      </c>
      <c r="M165" s="19" t="s">
        <v>105</v>
      </c>
    </row>
    <row r="166" spans="1:13" s="17" customFormat="1" ht="30.75" customHeight="1" x14ac:dyDescent="0.25">
      <c r="A166" s="36" t="s">
        <v>246</v>
      </c>
      <c r="B166" s="37" t="s">
        <v>399</v>
      </c>
      <c r="C166" s="37"/>
      <c r="D166" s="37" t="s">
        <v>400</v>
      </c>
      <c r="E166" s="38" t="s">
        <v>17</v>
      </c>
      <c r="F166" s="37" t="s">
        <v>350</v>
      </c>
      <c r="G166" s="37" t="s">
        <v>18</v>
      </c>
      <c r="H166" s="37" t="s">
        <v>105</v>
      </c>
      <c r="I166" s="39">
        <v>1</v>
      </c>
      <c r="J166" s="40">
        <v>1</v>
      </c>
      <c r="K166" s="41">
        <v>10650</v>
      </c>
      <c r="L166" s="42">
        <v>10650</v>
      </c>
      <c r="M166" s="19" t="s">
        <v>105</v>
      </c>
    </row>
    <row r="167" spans="1:13" s="17" customFormat="1" ht="30.75" customHeight="1" x14ac:dyDescent="0.25">
      <c r="A167" s="36" t="s">
        <v>249</v>
      </c>
      <c r="B167" s="37" t="s">
        <v>223</v>
      </c>
      <c r="C167" s="37"/>
      <c r="D167" s="37" t="s">
        <v>224</v>
      </c>
      <c r="E167" s="38" t="s">
        <v>17</v>
      </c>
      <c r="F167" s="37" t="s">
        <v>348</v>
      </c>
      <c r="G167" s="37" t="s">
        <v>18</v>
      </c>
      <c r="H167" s="37" t="s">
        <v>105</v>
      </c>
      <c r="I167" s="39">
        <v>6</v>
      </c>
      <c r="J167" s="40">
        <v>6</v>
      </c>
      <c r="K167" s="41">
        <v>40500</v>
      </c>
      <c r="L167" s="42">
        <v>243000</v>
      </c>
      <c r="M167" s="19" t="s">
        <v>105</v>
      </c>
    </row>
    <row r="168" spans="1:13" s="17" customFormat="1" ht="30.75" customHeight="1" x14ac:dyDescent="0.25">
      <c r="A168" s="36" t="s">
        <v>252</v>
      </c>
      <c r="B168" s="37" t="s">
        <v>223</v>
      </c>
      <c r="C168" s="37"/>
      <c r="D168" s="37" t="s">
        <v>224</v>
      </c>
      <c r="E168" s="38" t="s">
        <v>17</v>
      </c>
      <c r="F168" s="37" t="s">
        <v>350</v>
      </c>
      <c r="G168" s="37" t="s">
        <v>18</v>
      </c>
      <c r="H168" s="37" t="s">
        <v>105</v>
      </c>
      <c r="I168" s="39">
        <v>2</v>
      </c>
      <c r="J168" s="40">
        <v>2</v>
      </c>
      <c r="K168" s="41">
        <v>202500</v>
      </c>
      <c r="L168" s="42">
        <v>405000</v>
      </c>
      <c r="M168" s="19" t="s">
        <v>105</v>
      </c>
    </row>
    <row r="169" spans="1:13" s="17" customFormat="1" ht="30.75" customHeight="1" x14ac:dyDescent="0.25">
      <c r="A169" s="36" t="s">
        <v>255</v>
      </c>
      <c r="B169" s="37" t="s">
        <v>226</v>
      </c>
      <c r="C169" s="37"/>
      <c r="D169" s="37" t="s">
        <v>227</v>
      </c>
      <c r="E169" s="38" t="s">
        <v>17</v>
      </c>
      <c r="F169" s="37" t="s">
        <v>349</v>
      </c>
      <c r="G169" s="37" t="s">
        <v>18</v>
      </c>
      <c r="H169" s="37" t="s">
        <v>105</v>
      </c>
      <c r="I169" s="39">
        <v>2</v>
      </c>
      <c r="J169" s="40">
        <v>2</v>
      </c>
      <c r="K169" s="41">
        <v>358850</v>
      </c>
      <c r="L169" s="42">
        <v>717700</v>
      </c>
      <c r="M169" s="19" t="s">
        <v>105</v>
      </c>
    </row>
    <row r="170" spans="1:13" s="17" customFormat="1" ht="30.75" customHeight="1" x14ac:dyDescent="0.25">
      <c r="A170" s="36" t="s">
        <v>258</v>
      </c>
      <c r="B170" s="37" t="s">
        <v>226</v>
      </c>
      <c r="C170" s="37"/>
      <c r="D170" s="37" t="s">
        <v>227</v>
      </c>
      <c r="E170" s="38" t="s">
        <v>17</v>
      </c>
      <c r="F170" s="37" t="s">
        <v>350</v>
      </c>
      <c r="G170" s="37" t="s">
        <v>18</v>
      </c>
      <c r="H170" s="37" t="s">
        <v>105</v>
      </c>
      <c r="I170" s="39">
        <v>1</v>
      </c>
      <c r="J170" s="40">
        <v>1</v>
      </c>
      <c r="K170" s="41">
        <v>358850</v>
      </c>
      <c r="L170" s="42">
        <v>358850</v>
      </c>
      <c r="M170" s="19" t="s">
        <v>105</v>
      </c>
    </row>
    <row r="171" spans="1:13" s="17" customFormat="1" ht="30.75" customHeight="1" x14ac:dyDescent="0.25">
      <c r="A171" s="36" t="s">
        <v>261</v>
      </c>
      <c r="B171" s="37" t="s">
        <v>229</v>
      </c>
      <c r="C171" s="37"/>
      <c r="D171" s="37" t="s">
        <v>230</v>
      </c>
      <c r="E171" s="38" t="s">
        <v>17</v>
      </c>
      <c r="F171" s="37" t="s">
        <v>350</v>
      </c>
      <c r="G171" s="37" t="s">
        <v>18</v>
      </c>
      <c r="H171" s="37" t="s">
        <v>105</v>
      </c>
      <c r="I171" s="39">
        <v>1</v>
      </c>
      <c r="J171" s="40">
        <v>1</v>
      </c>
      <c r="K171" s="41">
        <v>518850</v>
      </c>
      <c r="L171" s="42">
        <v>518850</v>
      </c>
      <c r="M171" s="19" t="s">
        <v>105</v>
      </c>
    </row>
    <row r="172" spans="1:13" s="17" customFormat="1" ht="30.75" customHeight="1" x14ac:dyDescent="0.25">
      <c r="A172" s="36" t="s">
        <v>265</v>
      </c>
      <c r="B172" s="37" t="s">
        <v>401</v>
      </c>
      <c r="C172" s="37"/>
      <c r="D172" s="37" t="s">
        <v>402</v>
      </c>
      <c r="E172" s="38" t="s">
        <v>264</v>
      </c>
      <c r="F172" s="37" t="s">
        <v>350</v>
      </c>
      <c r="G172" s="37" t="s">
        <v>18</v>
      </c>
      <c r="H172" s="37" t="s">
        <v>105</v>
      </c>
      <c r="I172" s="39">
        <v>9</v>
      </c>
      <c r="J172" s="40">
        <v>9</v>
      </c>
      <c r="K172" s="41">
        <v>13306</v>
      </c>
      <c r="L172" s="42">
        <v>119754</v>
      </c>
      <c r="M172" s="19" t="s">
        <v>105</v>
      </c>
    </row>
    <row r="173" spans="1:13" s="17" customFormat="1" ht="30.75" customHeight="1" x14ac:dyDescent="0.25">
      <c r="A173" s="45" t="s">
        <v>268</v>
      </c>
      <c r="B173" s="46" t="s">
        <v>403</v>
      </c>
      <c r="C173" s="46"/>
      <c r="D173" s="46" t="s">
        <v>404</v>
      </c>
      <c r="E173" s="47" t="s">
        <v>264</v>
      </c>
      <c r="F173" s="46" t="s">
        <v>350</v>
      </c>
      <c r="G173" s="46" t="s">
        <v>18</v>
      </c>
      <c r="H173" s="46" t="s">
        <v>105</v>
      </c>
      <c r="I173" s="48">
        <v>1</v>
      </c>
      <c r="J173" s="49">
        <v>1</v>
      </c>
      <c r="K173" s="50">
        <v>19888</v>
      </c>
      <c r="L173" s="42">
        <v>19888</v>
      </c>
      <c r="M173" s="19" t="s">
        <v>105</v>
      </c>
    </row>
    <row r="174" spans="1:13" s="17" customFormat="1" ht="30.75" customHeight="1" x14ac:dyDescent="0.25">
      <c r="A174" s="51" t="s">
        <v>405</v>
      </c>
      <c r="B174" s="52" t="s">
        <v>406</v>
      </c>
      <c r="C174" s="52"/>
      <c r="D174" s="53"/>
      <c r="E174" s="51"/>
      <c r="F174" s="53"/>
      <c r="G174" s="53"/>
      <c r="H174" s="53"/>
      <c r="I174" s="54"/>
      <c r="J174" s="21"/>
      <c r="K174" s="54"/>
      <c r="L174" s="55">
        <f>SUM(L175:L187)</f>
        <v>0</v>
      </c>
      <c r="M174" s="19"/>
    </row>
    <row r="175" spans="1:13" s="17" customFormat="1" ht="30.75" customHeight="1" x14ac:dyDescent="0.25">
      <c r="A175" s="25">
        <v>1</v>
      </c>
      <c r="B175" s="52"/>
      <c r="C175" s="13" t="s">
        <v>431</v>
      </c>
      <c r="D175" s="56" t="s">
        <v>407</v>
      </c>
      <c r="E175" s="56" t="s">
        <v>408</v>
      </c>
      <c r="F175" s="12"/>
      <c r="G175" s="53"/>
      <c r="H175" s="37" t="s">
        <v>105</v>
      </c>
      <c r="I175" s="57">
        <v>14</v>
      </c>
      <c r="J175" s="58">
        <v>14</v>
      </c>
      <c r="K175" s="54"/>
      <c r="L175" s="55"/>
      <c r="M175" s="19" t="s">
        <v>105</v>
      </c>
    </row>
    <row r="176" spans="1:13" s="17" customFormat="1" ht="30.75" customHeight="1" x14ac:dyDescent="0.25">
      <c r="A176" s="25">
        <v>2</v>
      </c>
      <c r="B176" s="52"/>
      <c r="C176" s="13" t="s">
        <v>431</v>
      </c>
      <c r="D176" s="56" t="s">
        <v>409</v>
      </c>
      <c r="E176" s="56" t="s">
        <v>408</v>
      </c>
      <c r="F176" s="12"/>
      <c r="G176" s="53"/>
      <c r="H176" s="37" t="s">
        <v>105</v>
      </c>
      <c r="I176" s="57">
        <v>10</v>
      </c>
      <c r="J176" s="58">
        <v>10</v>
      </c>
      <c r="K176" s="54"/>
      <c r="L176" s="55"/>
      <c r="M176" s="19" t="s">
        <v>105</v>
      </c>
    </row>
    <row r="177" spans="1:13" s="17" customFormat="1" ht="30.75" customHeight="1" x14ac:dyDescent="0.25">
      <c r="A177" s="25">
        <v>3</v>
      </c>
      <c r="B177" s="52"/>
      <c r="C177" s="13" t="s">
        <v>431</v>
      </c>
      <c r="D177" s="56" t="s">
        <v>410</v>
      </c>
      <c r="E177" s="56" t="s">
        <v>408</v>
      </c>
      <c r="F177" s="12"/>
      <c r="G177" s="53"/>
      <c r="H177" s="37" t="s">
        <v>105</v>
      </c>
      <c r="I177" s="57">
        <v>35</v>
      </c>
      <c r="J177" s="58">
        <v>35</v>
      </c>
      <c r="K177" s="54"/>
      <c r="L177" s="55"/>
      <c r="M177" s="19" t="s">
        <v>105</v>
      </c>
    </row>
    <row r="178" spans="1:13" s="17" customFormat="1" ht="30.75" customHeight="1" x14ac:dyDescent="0.25">
      <c r="A178" s="25">
        <v>4</v>
      </c>
      <c r="B178" s="52"/>
      <c r="C178" s="13" t="s">
        <v>431</v>
      </c>
      <c r="D178" s="56" t="s">
        <v>411</v>
      </c>
      <c r="E178" s="56" t="s">
        <v>408</v>
      </c>
      <c r="F178" s="12"/>
      <c r="G178" s="53"/>
      <c r="H178" s="37" t="s">
        <v>105</v>
      </c>
      <c r="I178" s="57">
        <v>15</v>
      </c>
      <c r="J178" s="58">
        <v>15</v>
      </c>
      <c r="K178" s="54"/>
      <c r="L178" s="55"/>
      <c r="M178" s="19" t="s">
        <v>105</v>
      </c>
    </row>
    <row r="179" spans="1:13" s="17" customFormat="1" ht="30.75" customHeight="1" x14ac:dyDescent="0.25">
      <c r="A179" s="25">
        <v>5</v>
      </c>
      <c r="B179" s="52"/>
      <c r="C179" s="13" t="s">
        <v>431</v>
      </c>
      <c r="D179" s="56" t="s">
        <v>412</v>
      </c>
      <c r="E179" s="56" t="s">
        <v>408</v>
      </c>
      <c r="F179" s="12"/>
      <c r="G179" s="53"/>
      <c r="H179" s="37" t="s">
        <v>105</v>
      </c>
      <c r="I179" s="57">
        <v>42</v>
      </c>
      <c r="J179" s="58">
        <v>42</v>
      </c>
      <c r="K179" s="54"/>
      <c r="L179" s="55"/>
      <c r="M179" s="19" t="s">
        <v>105</v>
      </c>
    </row>
    <row r="180" spans="1:13" s="17" customFormat="1" ht="30.75" customHeight="1" x14ac:dyDescent="0.25">
      <c r="A180" s="25">
        <v>6</v>
      </c>
      <c r="B180" s="52"/>
      <c r="C180" s="13" t="s">
        <v>431</v>
      </c>
      <c r="D180" s="56" t="s">
        <v>413</v>
      </c>
      <c r="E180" s="56" t="s">
        <v>408</v>
      </c>
      <c r="F180" s="12"/>
      <c r="G180" s="53"/>
      <c r="H180" s="37" t="s">
        <v>105</v>
      </c>
      <c r="I180" s="57">
        <v>23</v>
      </c>
      <c r="J180" s="58">
        <v>23</v>
      </c>
      <c r="K180" s="54"/>
      <c r="L180" s="55"/>
      <c r="M180" s="19" t="s">
        <v>105</v>
      </c>
    </row>
    <row r="181" spans="1:13" s="17" customFormat="1" ht="30.75" customHeight="1" x14ac:dyDescent="0.25">
      <c r="A181" s="25">
        <v>7</v>
      </c>
      <c r="B181" s="52"/>
      <c r="C181" s="13" t="s">
        <v>431</v>
      </c>
      <c r="D181" s="56" t="s">
        <v>414</v>
      </c>
      <c r="E181" s="56" t="s">
        <v>408</v>
      </c>
      <c r="F181" s="12"/>
      <c r="G181" s="53"/>
      <c r="H181" s="37" t="s">
        <v>105</v>
      </c>
      <c r="I181" s="57">
        <v>4</v>
      </c>
      <c r="J181" s="58">
        <v>4</v>
      </c>
      <c r="K181" s="54"/>
      <c r="L181" s="55"/>
      <c r="M181" s="19" t="s">
        <v>105</v>
      </c>
    </row>
    <row r="182" spans="1:13" s="17" customFormat="1" ht="30.75" customHeight="1" x14ac:dyDescent="0.25">
      <c r="A182" s="25">
        <v>8</v>
      </c>
      <c r="B182" s="52"/>
      <c r="C182" s="13" t="s">
        <v>431</v>
      </c>
      <c r="D182" s="56" t="s">
        <v>415</v>
      </c>
      <c r="E182" s="56" t="s">
        <v>408</v>
      </c>
      <c r="F182" s="12"/>
      <c r="G182" s="53"/>
      <c r="H182" s="37" t="s">
        <v>105</v>
      </c>
      <c r="I182" s="57">
        <v>4</v>
      </c>
      <c r="J182" s="58">
        <v>4</v>
      </c>
      <c r="K182" s="54"/>
      <c r="L182" s="55"/>
      <c r="M182" s="19" t="s">
        <v>105</v>
      </c>
    </row>
    <row r="183" spans="1:13" s="17" customFormat="1" ht="30.75" customHeight="1" x14ac:dyDescent="0.25">
      <c r="A183" s="25">
        <v>9</v>
      </c>
      <c r="B183" s="52"/>
      <c r="C183" s="13" t="s">
        <v>431</v>
      </c>
      <c r="D183" s="56" t="s">
        <v>416</v>
      </c>
      <c r="E183" s="56" t="s">
        <v>408</v>
      </c>
      <c r="F183" s="12"/>
      <c r="G183" s="53"/>
      <c r="H183" s="37" t="s">
        <v>105</v>
      </c>
      <c r="I183" s="57">
        <v>14</v>
      </c>
      <c r="J183" s="58">
        <v>14</v>
      </c>
      <c r="K183" s="54"/>
      <c r="L183" s="55"/>
      <c r="M183" s="19" t="s">
        <v>105</v>
      </c>
    </row>
    <row r="184" spans="1:13" s="17" customFormat="1" ht="30.75" customHeight="1" x14ac:dyDescent="0.25">
      <c r="A184" s="25">
        <v>10</v>
      </c>
      <c r="B184" s="52"/>
      <c r="C184" s="13" t="s">
        <v>431</v>
      </c>
      <c r="D184" s="56" t="s">
        <v>417</v>
      </c>
      <c r="E184" s="56" t="s">
        <v>408</v>
      </c>
      <c r="F184" s="12"/>
      <c r="G184" s="53"/>
      <c r="H184" s="37" t="s">
        <v>105</v>
      </c>
      <c r="I184" s="57">
        <v>8</v>
      </c>
      <c r="J184" s="58">
        <v>8</v>
      </c>
      <c r="K184" s="54"/>
      <c r="L184" s="55"/>
      <c r="M184" s="19" t="s">
        <v>105</v>
      </c>
    </row>
    <row r="185" spans="1:13" s="17" customFormat="1" ht="30.75" customHeight="1" x14ac:dyDescent="0.25">
      <c r="A185" s="25">
        <v>11</v>
      </c>
      <c r="B185" s="52"/>
      <c r="C185" s="13" t="s">
        <v>431</v>
      </c>
      <c r="D185" s="56" t="s">
        <v>418</v>
      </c>
      <c r="E185" s="56" t="s">
        <v>408</v>
      </c>
      <c r="F185" s="12"/>
      <c r="G185" s="53"/>
      <c r="H185" s="37" t="s">
        <v>105</v>
      </c>
      <c r="I185" s="57">
        <v>1</v>
      </c>
      <c r="J185" s="58">
        <v>1</v>
      </c>
      <c r="K185" s="54"/>
      <c r="L185" s="55"/>
      <c r="M185" s="19" t="s">
        <v>105</v>
      </c>
    </row>
    <row r="186" spans="1:13" s="17" customFormat="1" ht="30.75" customHeight="1" x14ac:dyDescent="0.25">
      <c r="A186" s="25">
        <v>12</v>
      </c>
      <c r="B186" s="52"/>
      <c r="C186" s="13" t="s">
        <v>431</v>
      </c>
      <c r="D186" s="56" t="s">
        <v>419</v>
      </c>
      <c r="E186" s="56" t="s">
        <v>408</v>
      </c>
      <c r="F186" s="12"/>
      <c r="G186" s="53"/>
      <c r="H186" s="37" t="s">
        <v>105</v>
      </c>
      <c r="I186" s="57">
        <v>1</v>
      </c>
      <c r="J186" s="58">
        <v>1</v>
      </c>
      <c r="K186" s="54"/>
      <c r="L186" s="55"/>
      <c r="M186" s="19" t="s">
        <v>105</v>
      </c>
    </row>
    <row r="187" spans="1:13" s="17" customFormat="1" ht="30.75" customHeight="1" x14ac:dyDescent="0.25">
      <c r="A187" s="25">
        <v>13</v>
      </c>
      <c r="B187" s="52"/>
      <c r="C187" s="13" t="s">
        <v>431</v>
      </c>
      <c r="D187" s="56" t="s">
        <v>420</v>
      </c>
      <c r="E187" s="56" t="s">
        <v>408</v>
      </c>
      <c r="F187" s="12"/>
      <c r="G187" s="53"/>
      <c r="H187" s="37" t="s">
        <v>105</v>
      </c>
      <c r="I187" s="57">
        <v>1</v>
      </c>
      <c r="J187" s="58">
        <v>1</v>
      </c>
      <c r="K187" s="54"/>
      <c r="L187" s="55"/>
      <c r="M187" s="19" t="s">
        <v>105</v>
      </c>
    </row>
    <row r="188" spans="1:13" s="17" customFormat="1" ht="19.5" customHeight="1" x14ac:dyDescent="0.25">
      <c r="A188" s="29" t="s">
        <v>421</v>
      </c>
      <c r="B188" s="30" t="s">
        <v>422</v>
      </c>
      <c r="C188" s="30"/>
      <c r="D188" s="30"/>
      <c r="E188" s="29"/>
      <c r="F188" s="30"/>
      <c r="G188" s="30"/>
      <c r="H188" s="30"/>
      <c r="I188" s="31"/>
      <c r="J188" s="29"/>
      <c r="K188" s="31"/>
      <c r="L188" s="32">
        <f>SUM(L189:L190)</f>
        <v>0</v>
      </c>
      <c r="M188" s="29"/>
    </row>
    <row r="189" spans="1:13" s="17" customFormat="1" ht="44.25" customHeight="1" x14ac:dyDescent="0.25">
      <c r="A189" s="37" t="s">
        <v>423</v>
      </c>
      <c r="B189" s="37" t="s">
        <v>424</v>
      </c>
      <c r="C189" s="37"/>
      <c r="D189" s="37" t="s">
        <v>425</v>
      </c>
      <c r="E189" s="59" t="s">
        <v>23</v>
      </c>
      <c r="F189" s="12"/>
      <c r="G189" s="12"/>
      <c r="H189" s="37" t="s">
        <v>105</v>
      </c>
      <c r="I189" s="60">
        <v>1</v>
      </c>
      <c r="J189" s="61">
        <v>1</v>
      </c>
      <c r="K189" s="62"/>
      <c r="L189" s="63"/>
      <c r="M189" s="19" t="s">
        <v>105</v>
      </c>
    </row>
    <row r="190" spans="1:13" s="17" customFormat="1" ht="44.25" customHeight="1" x14ac:dyDescent="0.25">
      <c r="A190" s="37" t="s">
        <v>426</v>
      </c>
      <c r="B190" s="37" t="s">
        <v>427</v>
      </c>
      <c r="C190" s="37"/>
      <c r="D190" s="37" t="s">
        <v>428</v>
      </c>
      <c r="E190" s="64" t="s">
        <v>23</v>
      </c>
      <c r="F190" s="12"/>
      <c r="G190" s="12"/>
      <c r="H190" s="37" t="s">
        <v>105</v>
      </c>
      <c r="I190" s="65">
        <v>1</v>
      </c>
      <c r="J190" s="66">
        <v>1</v>
      </c>
      <c r="K190" s="62"/>
      <c r="L190" s="63"/>
      <c r="M190" s="19" t="s">
        <v>105</v>
      </c>
    </row>
    <row r="191" spans="1:13" hidden="1" x14ac:dyDescent="0.25">
      <c r="A191" s="13"/>
      <c r="B191" s="13" t="s">
        <v>429</v>
      </c>
      <c r="C191" s="13"/>
      <c r="D191" s="13"/>
      <c r="E191" s="13"/>
      <c r="F191" s="13"/>
      <c r="G191" s="13"/>
      <c r="H191" s="13"/>
      <c r="I191" s="14"/>
      <c r="J191" s="15"/>
      <c r="K191" s="13"/>
      <c r="L191" s="67">
        <f>L5+L38+L188</f>
        <v>449671121</v>
      </c>
      <c r="M191" s="19"/>
    </row>
  </sheetData>
  <autoFilter ref="A4:N191"/>
  <mergeCells count="2">
    <mergeCell ref="A2:M2"/>
    <mergeCell ref="A3:M3"/>
  </mergeCells>
  <pageMargins left="0.25" right="0.25" top="0.5" bottom="0.5" header="0.3" footer="0.3"/>
  <pageSetup fitToHeight="0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workbookViewId="0">
      <selection activeCell="I8" sqref="I8"/>
    </sheetView>
  </sheetViews>
  <sheetFormatPr defaultRowHeight="15" x14ac:dyDescent="0.25"/>
  <cols>
    <col min="1" max="1" width="5.85546875" style="75" customWidth="1"/>
    <col min="2" max="2" width="12.85546875" style="76" customWidth="1"/>
    <col min="3" max="3" width="23.28515625" style="75" customWidth="1"/>
    <col min="4" max="4" width="28.140625" style="75" bestFit="1" customWidth="1"/>
    <col min="5" max="5" width="5.42578125" style="75" bestFit="1" customWidth="1"/>
    <col min="6" max="6" width="9.42578125" style="75" customWidth="1"/>
    <col min="7" max="7" width="12.7109375" style="75" hidden="1" customWidth="1"/>
    <col min="8" max="8" width="13.7109375" style="75" hidden="1" customWidth="1"/>
    <col min="9" max="9" width="36.28515625" style="75" customWidth="1"/>
    <col min="10" max="10" width="9.5703125" style="75" customWidth="1"/>
    <col min="11" max="256" width="9.140625" style="75"/>
    <col min="257" max="257" width="5.85546875" style="75" customWidth="1"/>
    <col min="258" max="258" width="12.85546875" style="75" customWidth="1"/>
    <col min="259" max="259" width="23.28515625" style="75" customWidth="1"/>
    <col min="260" max="260" width="28.140625" style="75" bestFit="1" customWidth="1"/>
    <col min="261" max="261" width="5.42578125" style="75" bestFit="1" customWidth="1"/>
    <col min="262" max="262" width="11.28515625" style="75" bestFit="1" customWidth="1"/>
    <col min="263" max="264" width="0" style="75" hidden="1" customWidth="1"/>
    <col min="265" max="265" width="19" style="75" customWidth="1"/>
    <col min="266" max="266" width="9.42578125" style="75" customWidth="1"/>
    <col min="267" max="512" width="9.140625" style="75"/>
    <col min="513" max="513" width="5.85546875" style="75" customWidth="1"/>
    <col min="514" max="514" width="12.85546875" style="75" customWidth="1"/>
    <col min="515" max="515" width="23.28515625" style="75" customWidth="1"/>
    <col min="516" max="516" width="28.140625" style="75" bestFit="1" customWidth="1"/>
    <col min="517" max="517" width="5.42578125" style="75" bestFit="1" customWidth="1"/>
    <col min="518" max="518" width="11.28515625" style="75" bestFit="1" customWidth="1"/>
    <col min="519" max="520" width="0" style="75" hidden="1" customWidth="1"/>
    <col min="521" max="521" width="19" style="75" customWidth="1"/>
    <col min="522" max="522" width="9.42578125" style="75" customWidth="1"/>
    <col min="523" max="768" width="9.140625" style="75"/>
    <col min="769" max="769" width="5.85546875" style="75" customWidth="1"/>
    <col min="770" max="770" width="12.85546875" style="75" customWidth="1"/>
    <col min="771" max="771" width="23.28515625" style="75" customWidth="1"/>
    <col min="772" max="772" width="28.140625" style="75" bestFit="1" customWidth="1"/>
    <col min="773" max="773" width="5.42578125" style="75" bestFit="1" customWidth="1"/>
    <col min="774" max="774" width="11.28515625" style="75" bestFit="1" customWidth="1"/>
    <col min="775" max="776" width="0" style="75" hidden="1" customWidth="1"/>
    <col min="777" max="777" width="19" style="75" customWidth="1"/>
    <col min="778" max="778" width="9.42578125" style="75" customWidth="1"/>
    <col min="779" max="1024" width="9.140625" style="75"/>
    <col min="1025" max="1025" width="5.85546875" style="75" customWidth="1"/>
    <col min="1026" max="1026" width="12.85546875" style="75" customWidth="1"/>
    <col min="1027" max="1027" width="23.28515625" style="75" customWidth="1"/>
    <col min="1028" max="1028" width="28.140625" style="75" bestFit="1" customWidth="1"/>
    <col min="1029" max="1029" width="5.42578125" style="75" bestFit="1" customWidth="1"/>
    <col min="1030" max="1030" width="11.28515625" style="75" bestFit="1" customWidth="1"/>
    <col min="1031" max="1032" width="0" style="75" hidden="1" customWidth="1"/>
    <col min="1033" max="1033" width="19" style="75" customWidth="1"/>
    <col min="1034" max="1034" width="9.42578125" style="75" customWidth="1"/>
    <col min="1035" max="1280" width="9.140625" style="75"/>
    <col min="1281" max="1281" width="5.85546875" style="75" customWidth="1"/>
    <col min="1282" max="1282" width="12.85546875" style="75" customWidth="1"/>
    <col min="1283" max="1283" width="23.28515625" style="75" customWidth="1"/>
    <col min="1284" max="1284" width="28.140625" style="75" bestFit="1" customWidth="1"/>
    <col min="1285" max="1285" width="5.42578125" style="75" bestFit="1" customWidth="1"/>
    <col min="1286" max="1286" width="11.28515625" style="75" bestFit="1" customWidth="1"/>
    <col min="1287" max="1288" width="0" style="75" hidden="1" customWidth="1"/>
    <col min="1289" max="1289" width="19" style="75" customWidth="1"/>
    <col min="1290" max="1290" width="9.42578125" style="75" customWidth="1"/>
    <col min="1291" max="1536" width="9.140625" style="75"/>
    <col min="1537" max="1537" width="5.85546875" style="75" customWidth="1"/>
    <col min="1538" max="1538" width="12.85546875" style="75" customWidth="1"/>
    <col min="1539" max="1539" width="23.28515625" style="75" customWidth="1"/>
    <col min="1540" max="1540" width="28.140625" style="75" bestFit="1" customWidth="1"/>
    <col min="1541" max="1541" width="5.42578125" style="75" bestFit="1" customWidth="1"/>
    <col min="1542" max="1542" width="11.28515625" style="75" bestFit="1" customWidth="1"/>
    <col min="1543" max="1544" width="0" style="75" hidden="1" customWidth="1"/>
    <col min="1545" max="1545" width="19" style="75" customWidth="1"/>
    <col min="1546" max="1546" width="9.42578125" style="75" customWidth="1"/>
    <col min="1547" max="1792" width="9.140625" style="75"/>
    <col min="1793" max="1793" width="5.85546875" style="75" customWidth="1"/>
    <col min="1794" max="1794" width="12.85546875" style="75" customWidth="1"/>
    <col min="1795" max="1795" width="23.28515625" style="75" customWidth="1"/>
    <col min="1796" max="1796" width="28.140625" style="75" bestFit="1" customWidth="1"/>
    <col min="1797" max="1797" width="5.42578125" style="75" bestFit="1" customWidth="1"/>
    <col min="1798" max="1798" width="11.28515625" style="75" bestFit="1" customWidth="1"/>
    <col min="1799" max="1800" width="0" style="75" hidden="1" customWidth="1"/>
    <col min="1801" max="1801" width="19" style="75" customWidth="1"/>
    <col min="1802" max="1802" width="9.42578125" style="75" customWidth="1"/>
    <col min="1803" max="2048" width="9.140625" style="75"/>
    <col min="2049" max="2049" width="5.85546875" style="75" customWidth="1"/>
    <col min="2050" max="2050" width="12.85546875" style="75" customWidth="1"/>
    <col min="2051" max="2051" width="23.28515625" style="75" customWidth="1"/>
    <col min="2052" max="2052" width="28.140625" style="75" bestFit="1" customWidth="1"/>
    <col min="2053" max="2053" width="5.42578125" style="75" bestFit="1" customWidth="1"/>
    <col min="2054" max="2054" width="11.28515625" style="75" bestFit="1" customWidth="1"/>
    <col min="2055" max="2056" width="0" style="75" hidden="1" customWidth="1"/>
    <col min="2057" max="2057" width="19" style="75" customWidth="1"/>
    <col min="2058" max="2058" width="9.42578125" style="75" customWidth="1"/>
    <col min="2059" max="2304" width="9.140625" style="75"/>
    <col min="2305" max="2305" width="5.85546875" style="75" customWidth="1"/>
    <col min="2306" max="2306" width="12.85546875" style="75" customWidth="1"/>
    <col min="2307" max="2307" width="23.28515625" style="75" customWidth="1"/>
    <col min="2308" max="2308" width="28.140625" style="75" bestFit="1" customWidth="1"/>
    <col min="2309" max="2309" width="5.42578125" style="75" bestFit="1" customWidth="1"/>
    <col min="2310" max="2310" width="11.28515625" style="75" bestFit="1" customWidth="1"/>
    <col min="2311" max="2312" width="0" style="75" hidden="1" customWidth="1"/>
    <col min="2313" max="2313" width="19" style="75" customWidth="1"/>
    <col min="2314" max="2314" width="9.42578125" style="75" customWidth="1"/>
    <col min="2315" max="2560" width="9.140625" style="75"/>
    <col min="2561" max="2561" width="5.85546875" style="75" customWidth="1"/>
    <col min="2562" max="2562" width="12.85546875" style="75" customWidth="1"/>
    <col min="2563" max="2563" width="23.28515625" style="75" customWidth="1"/>
    <col min="2564" max="2564" width="28.140625" style="75" bestFit="1" customWidth="1"/>
    <col min="2565" max="2565" width="5.42578125" style="75" bestFit="1" customWidth="1"/>
    <col min="2566" max="2566" width="11.28515625" style="75" bestFit="1" customWidth="1"/>
    <col min="2567" max="2568" width="0" style="75" hidden="1" customWidth="1"/>
    <col min="2569" max="2569" width="19" style="75" customWidth="1"/>
    <col min="2570" max="2570" width="9.42578125" style="75" customWidth="1"/>
    <col min="2571" max="2816" width="9.140625" style="75"/>
    <col min="2817" max="2817" width="5.85546875" style="75" customWidth="1"/>
    <col min="2818" max="2818" width="12.85546875" style="75" customWidth="1"/>
    <col min="2819" max="2819" width="23.28515625" style="75" customWidth="1"/>
    <col min="2820" max="2820" width="28.140625" style="75" bestFit="1" customWidth="1"/>
    <col min="2821" max="2821" width="5.42578125" style="75" bestFit="1" customWidth="1"/>
    <col min="2822" max="2822" width="11.28515625" style="75" bestFit="1" customWidth="1"/>
    <col min="2823" max="2824" width="0" style="75" hidden="1" customWidth="1"/>
    <col min="2825" max="2825" width="19" style="75" customWidth="1"/>
    <col min="2826" max="2826" width="9.42578125" style="75" customWidth="1"/>
    <col min="2827" max="3072" width="9.140625" style="75"/>
    <col min="3073" max="3073" width="5.85546875" style="75" customWidth="1"/>
    <col min="3074" max="3074" width="12.85546875" style="75" customWidth="1"/>
    <col min="3075" max="3075" width="23.28515625" style="75" customWidth="1"/>
    <col min="3076" max="3076" width="28.140625" style="75" bestFit="1" customWidth="1"/>
    <col min="3077" max="3077" width="5.42578125" style="75" bestFit="1" customWidth="1"/>
    <col min="3078" max="3078" width="11.28515625" style="75" bestFit="1" customWidth="1"/>
    <col min="3079" max="3080" width="0" style="75" hidden="1" customWidth="1"/>
    <col min="3081" max="3081" width="19" style="75" customWidth="1"/>
    <col min="3082" max="3082" width="9.42578125" style="75" customWidth="1"/>
    <col min="3083" max="3328" width="9.140625" style="75"/>
    <col min="3329" max="3329" width="5.85546875" style="75" customWidth="1"/>
    <col min="3330" max="3330" width="12.85546875" style="75" customWidth="1"/>
    <col min="3331" max="3331" width="23.28515625" style="75" customWidth="1"/>
    <col min="3332" max="3332" width="28.140625" style="75" bestFit="1" customWidth="1"/>
    <col min="3333" max="3333" width="5.42578125" style="75" bestFit="1" customWidth="1"/>
    <col min="3334" max="3334" width="11.28515625" style="75" bestFit="1" customWidth="1"/>
    <col min="3335" max="3336" width="0" style="75" hidden="1" customWidth="1"/>
    <col min="3337" max="3337" width="19" style="75" customWidth="1"/>
    <col min="3338" max="3338" width="9.42578125" style="75" customWidth="1"/>
    <col min="3339" max="3584" width="9.140625" style="75"/>
    <col min="3585" max="3585" width="5.85546875" style="75" customWidth="1"/>
    <col min="3586" max="3586" width="12.85546875" style="75" customWidth="1"/>
    <col min="3587" max="3587" width="23.28515625" style="75" customWidth="1"/>
    <col min="3588" max="3588" width="28.140625" style="75" bestFit="1" customWidth="1"/>
    <col min="3589" max="3589" width="5.42578125" style="75" bestFit="1" customWidth="1"/>
    <col min="3590" max="3590" width="11.28515625" style="75" bestFit="1" customWidth="1"/>
    <col min="3591" max="3592" width="0" style="75" hidden="1" customWidth="1"/>
    <col min="3593" max="3593" width="19" style="75" customWidth="1"/>
    <col min="3594" max="3594" width="9.42578125" style="75" customWidth="1"/>
    <col min="3595" max="3840" width="9.140625" style="75"/>
    <col min="3841" max="3841" width="5.85546875" style="75" customWidth="1"/>
    <col min="3842" max="3842" width="12.85546875" style="75" customWidth="1"/>
    <col min="3843" max="3843" width="23.28515625" style="75" customWidth="1"/>
    <col min="3844" max="3844" width="28.140625" style="75" bestFit="1" customWidth="1"/>
    <col min="3845" max="3845" width="5.42578125" style="75" bestFit="1" customWidth="1"/>
    <col min="3846" max="3846" width="11.28515625" style="75" bestFit="1" customWidth="1"/>
    <col min="3847" max="3848" width="0" style="75" hidden="1" customWidth="1"/>
    <col min="3849" max="3849" width="19" style="75" customWidth="1"/>
    <col min="3850" max="3850" width="9.42578125" style="75" customWidth="1"/>
    <col min="3851" max="4096" width="9.140625" style="75"/>
    <col min="4097" max="4097" width="5.85546875" style="75" customWidth="1"/>
    <col min="4098" max="4098" width="12.85546875" style="75" customWidth="1"/>
    <col min="4099" max="4099" width="23.28515625" style="75" customWidth="1"/>
    <col min="4100" max="4100" width="28.140625" style="75" bestFit="1" customWidth="1"/>
    <col min="4101" max="4101" width="5.42578125" style="75" bestFit="1" customWidth="1"/>
    <col min="4102" max="4102" width="11.28515625" style="75" bestFit="1" customWidth="1"/>
    <col min="4103" max="4104" width="0" style="75" hidden="1" customWidth="1"/>
    <col min="4105" max="4105" width="19" style="75" customWidth="1"/>
    <col min="4106" max="4106" width="9.42578125" style="75" customWidth="1"/>
    <col min="4107" max="4352" width="9.140625" style="75"/>
    <col min="4353" max="4353" width="5.85546875" style="75" customWidth="1"/>
    <col min="4354" max="4354" width="12.85546875" style="75" customWidth="1"/>
    <col min="4355" max="4355" width="23.28515625" style="75" customWidth="1"/>
    <col min="4356" max="4356" width="28.140625" style="75" bestFit="1" customWidth="1"/>
    <col min="4357" max="4357" width="5.42578125" style="75" bestFit="1" customWidth="1"/>
    <col min="4358" max="4358" width="11.28515625" style="75" bestFit="1" customWidth="1"/>
    <col min="4359" max="4360" width="0" style="75" hidden="1" customWidth="1"/>
    <col min="4361" max="4361" width="19" style="75" customWidth="1"/>
    <col min="4362" max="4362" width="9.42578125" style="75" customWidth="1"/>
    <col min="4363" max="4608" width="9.140625" style="75"/>
    <col min="4609" max="4609" width="5.85546875" style="75" customWidth="1"/>
    <col min="4610" max="4610" width="12.85546875" style="75" customWidth="1"/>
    <col min="4611" max="4611" width="23.28515625" style="75" customWidth="1"/>
    <col min="4612" max="4612" width="28.140625" style="75" bestFit="1" customWidth="1"/>
    <col min="4613" max="4613" width="5.42578125" style="75" bestFit="1" customWidth="1"/>
    <col min="4614" max="4614" width="11.28515625" style="75" bestFit="1" customWidth="1"/>
    <col min="4615" max="4616" width="0" style="75" hidden="1" customWidth="1"/>
    <col min="4617" max="4617" width="19" style="75" customWidth="1"/>
    <col min="4618" max="4618" width="9.42578125" style="75" customWidth="1"/>
    <col min="4619" max="4864" width="9.140625" style="75"/>
    <col min="4865" max="4865" width="5.85546875" style="75" customWidth="1"/>
    <col min="4866" max="4866" width="12.85546875" style="75" customWidth="1"/>
    <col min="4867" max="4867" width="23.28515625" style="75" customWidth="1"/>
    <col min="4868" max="4868" width="28.140625" style="75" bestFit="1" customWidth="1"/>
    <col min="4869" max="4869" width="5.42578125" style="75" bestFit="1" customWidth="1"/>
    <col min="4870" max="4870" width="11.28515625" style="75" bestFit="1" customWidth="1"/>
    <col min="4871" max="4872" width="0" style="75" hidden="1" customWidth="1"/>
    <col min="4873" max="4873" width="19" style="75" customWidth="1"/>
    <col min="4874" max="4874" width="9.42578125" style="75" customWidth="1"/>
    <col min="4875" max="5120" width="9.140625" style="75"/>
    <col min="5121" max="5121" width="5.85546875" style="75" customWidth="1"/>
    <col min="5122" max="5122" width="12.85546875" style="75" customWidth="1"/>
    <col min="5123" max="5123" width="23.28515625" style="75" customWidth="1"/>
    <col min="5124" max="5124" width="28.140625" style="75" bestFit="1" customWidth="1"/>
    <col min="5125" max="5125" width="5.42578125" style="75" bestFit="1" customWidth="1"/>
    <col min="5126" max="5126" width="11.28515625" style="75" bestFit="1" customWidth="1"/>
    <col min="5127" max="5128" width="0" style="75" hidden="1" customWidth="1"/>
    <col min="5129" max="5129" width="19" style="75" customWidth="1"/>
    <col min="5130" max="5130" width="9.42578125" style="75" customWidth="1"/>
    <col min="5131" max="5376" width="9.140625" style="75"/>
    <col min="5377" max="5377" width="5.85546875" style="75" customWidth="1"/>
    <col min="5378" max="5378" width="12.85546875" style="75" customWidth="1"/>
    <col min="5379" max="5379" width="23.28515625" style="75" customWidth="1"/>
    <col min="5380" max="5380" width="28.140625" style="75" bestFit="1" customWidth="1"/>
    <col min="5381" max="5381" width="5.42578125" style="75" bestFit="1" customWidth="1"/>
    <col min="5382" max="5382" width="11.28515625" style="75" bestFit="1" customWidth="1"/>
    <col min="5383" max="5384" width="0" style="75" hidden="1" customWidth="1"/>
    <col min="5385" max="5385" width="19" style="75" customWidth="1"/>
    <col min="5386" max="5386" width="9.42578125" style="75" customWidth="1"/>
    <col min="5387" max="5632" width="9.140625" style="75"/>
    <col min="5633" max="5633" width="5.85546875" style="75" customWidth="1"/>
    <col min="5634" max="5634" width="12.85546875" style="75" customWidth="1"/>
    <col min="5635" max="5635" width="23.28515625" style="75" customWidth="1"/>
    <col min="5636" max="5636" width="28.140625" style="75" bestFit="1" customWidth="1"/>
    <col min="5637" max="5637" width="5.42578125" style="75" bestFit="1" customWidth="1"/>
    <col min="5638" max="5638" width="11.28515625" style="75" bestFit="1" customWidth="1"/>
    <col min="5639" max="5640" width="0" style="75" hidden="1" customWidth="1"/>
    <col min="5641" max="5641" width="19" style="75" customWidth="1"/>
    <col min="5642" max="5642" width="9.42578125" style="75" customWidth="1"/>
    <col min="5643" max="5888" width="9.140625" style="75"/>
    <col min="5889" max="5889" width="5.85546875" style="75" customWidth="1"/>
    <col min="5890" max="5890" width="12.85546875" style="75" customWidth="1"/>
    <col min="5891" max="5891" width="23.28515625" style="75" customWidth="1"/>
    <col min="5892" max="5892" width="28.140625" style="75" bestFit="1" customWidth="1"/>
    <col min="5893" max="5893" width="5.42578125" style="75" bestFit="1" customWidth="1"/>
    <col min="5894" max="5894" width="11.28515625" style="75" bestFit="1" customWidth="1"/>
    <col min="5895" max="5896" width="0" style="75" hidden="1" customWidth="1"/>
    <col min="5897" max="5897" width="19" style="75" customWidth="1"/>
    <col min="5898" max="5898" width="9.42578125" style="75" customWidth="1"/>
    <col min="5899" max="6144" width="9.140625" style="75"/>
    <col min="6145" max="6145" width="5.85546875" style="75" customWidth="1"/>
    <col min="6146" max="6146" width="12.85546875" style="75" customWidth="1"/>
    <col min="6147" max="6147" width="23.28515625" style="75" customWidth="1"/>
    <col min="6148" max="6148" width="28.140625" style="75" bestFit="1" customWidth="1"/>
    <col min="6149" max="6149" width="5.42578125" style="75" bestFit="1" customWidth="1"/>
    <col min="6150" max="6150" width="11.28515625" style="75" bestFit="1" customWidth="1"/>
    <col min="6151" max="6152" width="0" style="75" hidden="1" customWidth="1"/>
    <col min="6153" max="6153" width="19" style="75" customWidth="1"/>
    <col min="6154" max="6154" width="9.42578125" style="75" customWidth="1"/>
    <col min="6155" max="6400" width="9.140625" style="75"/>
    <col min="6401" max="6401" width="5.85546875" style="75" customWidth="1"/>
    <col min="6402" max="6402" width="12.85546875" style="75" customWidth="1"/>
    <col min="6403" max="6403" width="23.28515625" style="75" customWidth="1"/>
    <col min="6404" max="6404" width="28.140625" style="75" bestFit="1" customWidth="1"/>
    <col min="6405" max="6405" width="5.42578125" style="75" bestFit="1" customWidth="1"/>
    <col min="6406" max="6406" width="11.28515625" style="75" bestFit="1" customWidth="1"/>
    <col min="6407" max="6408" width="0" style="75" hidden="1" customWidth="1"/>
    <col min="6409" max="6409" width="19" style="75" customWidth="1"/>
    <col min="6410" max="6410" width="9.42578125" style="75" customWidth="1"/>
    <col min="6411" max="6656" width="9.140625" style="75"/>
    <col min="6657" max="6657" width="5.85546875" style="75" customWidth="1"/>
    <col min="6658" max="6658" width="12.85546875" style="75" customWidth="1"/>
    <col min="6659" max="6659" width="23.28515625" style="75" customWidth="1"/>
    <col min="6660" max="6660" width="28.140625" style="75" bestFit="1" customWidth="1"/>
    <col min="6661" max="6661" width="5.42578125" style="75" bestFit="1" customWidth="1"/>
    <col min="6662" max="6662" width="11.28515625" style="75" bestFit="1" customWidth="1"/>
    <col min="6663" max="6664" width="0" style="75" hidden="1" customWidth="1"/>
    <col min="6665" max="6665" width="19" style="75" customWidth="1"/>
    <col min="6666" max="6666" width="9.42578125" style="75" customWidth="1"/>
    <col min="6667" max="6912" width="9.140625" style="75"/>
    <col min="6913" max="6913" width="5.85546875" style="75" customWidth="1"/>
    <col min="6914" max="6914" width="12.85546875" style="75" customWidth="1"/>
    <col min="6915" max="6915" width="23.28515625" style="75" customWidth="1"/>
    <col min="6916" max="6916" width="28.140625" style="75" bestFit="1" customWidth="1"/>
    <col min="6917" max="6917" width="5.42578125" style="75" bestFit="1" customWidth="1"/>
    <col min="6918" max="6918" width="11.28515625" style="75" bestFit="1" customWidth="1"/>
    <col min="6919" max="6920" width="0" style="75" hidden="1" customWidth="1"/>
    <col min="6921" max="6921" width="19" style="75" customWidth="1"/>
    <col min="6922" max="6922" width="9.42578125" style="75" customWidth="1"/>
    <col min="6923" max="7168" width="9.140625" style="75"/>
    <col min="7169" max="7169" width="5.85546875" style="75" customWidth="1"/>
    <col min="7170" max="7170" width="12.85546875" style="75" customWidth="1"/>
    <col min="7171" max="7171" width="23.28515625" style="75" customWidth="1"/>
    <col min="7172" max="7172" width="28.140625" style="75" bestFit="1" customWidth="1"/>
    <col min="7173" max="7173" width="5.42578125" style="75" bestFit="1" customWidth="1"/>
    <col min="7174" max="7174" width="11.28515625" style="75" bestFit="1" customWidth="1"/>
    <col min="7175" max="7176" width="0" style="75" hidden="1" customWidth="1"/>
    <col min="7177" max="7177" width="19" style="75" customWidth="1"/>
    <col min="7178" max="7178" width="9.42578125" style="75" customWidth="1"/>
    <col min="7179" max="7424" width="9.140625" style="75"/>
    <col min="7425" max="7425" width="5.85546875" style="75" customWidth="1"/>
    <col min="7426" max="7426" width="12.85546875" style="75" customWidth="1"/>
    <col min="7427" max="7427" width="23.28515625" style="75" customWidth="1"/>
    <col min="7428" max="7428" width="28.140625" style="75" bestFit="1" customWidth="1"/>
    <col min="7429" max="7429" width="5.42578125" style="75" bestFit="1" customWidth="1"/>
    <col min="7430" max="7430" width="11.28515625" style="75" bestFit="1" customWidth="1"/>
    <col min="7431" max="7432" width="0" style="75" hidden="1" customWidth="1"/>
    <col min="7433" max="7433" width="19" style="75" customWidth="1"/>
    <col min="7434" max="7434" width="9.42578125" style="75" customWidth="1"/>
    <col min="7435" max="7680" width="9.140625" style="75"/>
    <col min="7681" max="7681" width="5.85546875" style="75" customWidth="1"/>
    <col min="7682" max="7682" width="12.85546875" style="75" customWidth="1"/>
    <col min="7683" max="7683" width="23.28515625" style="75" customWidth="1"/>
    <col min="7684" max="7684" width="28.140625" style="75" bestFit="1" customWidth="1"/>
    <col min="7685" max="7685" width="5.42578125" style="75" bestFit="1" customWidth="1"/>
    <col min="7686" max="7686" width="11.28515625" style="75" bestFit="1" customWidth="1"/>
    <col min="7687" max="7688" width="0" style="75" hidden="1" customWidth="1"/>
    <col min="7689" max="7689" width="19" style="75" customWidth="1"/>
    <col min="7690" max="7690" width="9.42578125" style="75" customWidth="1"/>
    <col min="7691" max="7936" width="9.140625" style="75"/>
    <col min="7937" max="7937" width="5.85546875" style="75" customWidth="1"/>
    <col min="7938" max="7938" width="12.85546875" style="75" customWidth="1"/>
    <col min="7939" max="7939" width="23.28515625" style="75" customWidth="1"/>
    <col min="7940" max="7940" width="28.140625" style="75" bestFit="1" customWidth="1"/>
    <col min="7941" max="7941" width="5.42578125" style="75" bestFit="1" customWidth="1"/>
    <col min="7942" max="7942" width="11.28515625" style="75" bestFit="1" customWidth="1"/>
    <col min="7943" max="7944" width="0" style="75" hidden="1" customWidth="1"/>
    <col min="7945" max="7945" width="19" style="75" customWidth="1"/>
    <col min="7946" max="7946" width="9.42578125" style="75" customWidth="1"/>
    <col min="7947" max="8192" width="9.140625" style="75"/>
    <col min="8193" max="8193" width="5.85546875" style="75" customWidth="1"/>
    <col min="8194" max="8194" width="12.85546875" style="75" customWidth="1"/>
    <col min="8195" max="8195" width="23.28515625" style="75" customWidth="1"/>
    <col min="8196" max="8196" width="28.140625" style="75" bestFit="1" customWidth="1"/>
    <col min="8197" max="8197" width="5.42578125" style="75" bestFit="1" customWidth="1"/>
    <col min="8198" max="8198" width="11.28515625" style="75" bestFit="1" customWidth="1"/>
    <col min="8199" max="8200" width="0" style="75" hidden="1" customWidth="1"/>
    <col min="8201" max="8201" width="19" style="75" customWidth="1"/>
    <col min="8202" max="8202" width="9.42578125" style="75" customWidth="1"/>
    <col min="8203" max="8448" width="9.140625" style="75"/>
    <col min="8449" max="8449" width="5.85546875" style="75" customWidth="1"/>
    <col min="8450" max="8450" width="12.85546875" style="75" customWidth="1"/>
    <col min="8451" max="8451" width="23.28515625" style="75" customWidth="1"/>
    <col min="8452" max="8452" width="28.140625" style="75" bestFit="1" customWidth="1"/>
    <col min="8453" max="8453" width="5.42578125" style="75" bestFit="1" customWidth="1"/>
    <col min="8454" max="8454" width="11.28515625" style="75" bestFit="1" customWidth="1"/>
    <col min="8455" max="8456" width="0" style="75" hidden="1" customWidth="1"/>
    <col min="8457" max="8457" width="19" style="75" customWidth="1"/>
    <col min="8458" max="8458" width="9.42578125" style="75" customWidth="1"/>
    <col min="8459" max="8704" width="9.140625" style="75"/>
    <col min="8705" max="8705" width="5.85546875" style="75" customWidth="1"/>
    <col min="8706" max="8706" width="12.85546875" style="75" customWidth="1"/>
    <col min="8707" max="8707" width="23.28515625" style="75" customWidth="1"/>
    <col min="8708" max="8708" width="28.140625" style="75" bestFit="1" customWidth="1"/>
    <col min="8709" max="8709" width="5.42578125" style="75" bestFit="1" customWidth="1"/>
    <col min="8710" max="8710" width="11.28515625" style="75" bestFit="1" customWidth="1"/>
    <col min="8711" max="8712" width="0" style="75" hidden="1" customWidth="1"/>
    <col min="8713" max="8713" width="19" style="75" customWidth="1"/>
    <col min="8714" max="8714" width="9.42578125" style="75" customWidth="1"/>
    <col min="8715" max="8960" width="9.140625" style="75"/>
    <col min="8961" max="8961" width="5.85546875" style="75" customWidth="1"/>
    <col min="8962" max="8962" width="12.85546875" style="75" customWidth="1"/>
    <col min="8963" max="8963" width="23.28515625" style="75" customWidth="1"/>
    <col min="8964" max="8964" width="28.140625" style="75" bestFit="1" customWidth="1"/>
    <col min="8965" max="8965" width="5.42578125" style="75" bestFit="1" customWidth="1"/>
    <col min="8966" max="8966" width="11.28515625" style="75" bestFit="1" customWidth="1"/>
    <col min="8967" max="8968" width="0" style="75" hidden="1" customWidth="1"/>
    <col min="8969" max="8969" width="19" style="75" customWidth="1"/>
    <col min="8970" max="8970" width="9.42578125" style="75" customWidth="1"/>
    <col min="8971" max="9216" width="9.140625" style="75"/>
    <col min="9217" max="9217" width="5.85546875" style="75" customWidth="1"/>
    <col min="9218" max="9218" width="12.85546875" style="75" customWidth="1"/>
    <col min="9219" max="9219" width="23.28515625" style="75" customWidth="1"/>
    <col min="9220" max="9220" width="28.140625" style="75" bestFit="1" customWidth="1"/>
    <col min="9221" max="9221" width="5.42578125" style="75" bestFit="1" customWidth="1"/>
    <col min="9222" max="9222" width="11.28515625" style="75" bestFit="1" customWidth="1"/>
    <col min="9223" max="9224" width="0" style="75" hidden="1" customWidth="1"/>
    <col min="9225" max="9225" width="19" style="75" customWidth="1"/>
    <col min="9226" max="9226" width="9.42578125" style="75" customWidth="1"/>
    <col min="9227" max="9472" width="9.140625" style="75"/>
    <col min="9473" max="9473" width="5.85546875" style="75" customWidth="1"/>
    <col min="9474" max="9474" width="12.85546875" style="75" customWidth="1"/>
    <col min="9475" max="9475" width="23.28515625" style="75" customWidth="1"/>
    <col min="9476" max="9476" width="28.140625" style="75" bestFit="1" customWidth="1"/>
    <col min="9477" max="9477" width="5.42578125" style="75" bestFit="1" customWidth="1"/>
    <col min="9478" max="9478" width="11.28515625" style="75" bestFit="1" customWidth="1"/>
    <col min="9479" max="9480" width="0" style="75" hidden="1" customWidth="1"/>
    <col min="9481" max="9481" width="19" style="75" customWidth="1"/>
    <col min="9482" max="9482" width="9.42578125" style="75" customWidth="1"/>
    <col min="9483" max="9728" width="9.140625" style="75"/>
    <col min="9729" max="9729" width="5.85546875" style="75" customWidth="1"/>
    <col min="9730" max="9730" width="12.85546875" style="75" customWidth="1"/>
    <col min="9731" max="9731" width="23.28515625" style="75" customWidth="1"/>
    <col min="9732" max="9732" width="28.140625" style="75" bestFit="1" customWidth="1"/>
    <col min="9733" max="9733" width="5.42578125" style="75" bestFit="1" customWidth="1"/>
    <col min="9734" max="9734" width="11.28515625" style="75" bestFit="1" customWidth="1"/>
    <col min="9735" max="9736" width="0" style="75" hidden="1" customWidth="1"/>
    <col min="9737" max="9737" width="19" style="75" customWidth="1"/>
    <col min="9738" max="9738" width="9.42578125" style="75" customWidth="1"/>
    <col min="9739" max="9984" width="9.140625" style="75"/>
    <col min="9985" max="9985" width="5.85546875" style="75" customWidth="1"/>
    <col min="9986" max="9986" width="12.85546875" style="75" customWidth="1"/>
    <col min="9987" max="9987" width="23.28515625" style="75" customWidth="1"/>
    <col min="9988" max="9988" width="28.140625" style="75" bestFit="1" customWidth="1"/>
    <col min="9989" max="9989" width="5.42578125" style="75" bestFit="1" customWidth="1"/>
    <col min="9990" max="9990" width="11.28515625" style="75" bestFit="1" customWidth="1"/>
    <col min="9991" max="9992" width="0" style="75" hidden="1" customWidth="1"/>
    <col min="9993" max="9993" width="19" style="75" customWidth="1"/>
    <col min="9994" max="9994" width="9.42578125" style="75" customWidth="1"/>
    <col min="9995" max="10240" width="9.140625" style="75"/>
    <col min="10241" max="10241" width="5.85546875" style="75" customWidth="1"/>
    <col min="10242" max="10242" width="12.85546875" style="75" customWidth="1"/>
    <col min="10243" max="10243" width="23.28515625" style="75" customWidth="1"/>
    <col min="10244" max="10244" width="28.140625" style="75" bestFit="1" customWidth="1"/>
    <col min="10245" max="10245" width="5.42578125" style="75" bestFit="1" customWidth="1"/>
    <col min="10246" max="10246" width="11.28515625" style="75" bestFit="1" customWidth="1"/>
    <col min="10247" max="10248" width="0" style="75" hidden="1" customWidth="1"/>
    <col min="10249" max="10249" width="19" style="75" customWidth="1"/>
    <col min="10250" max="10250" width="9.42578125" style="75" customWidth="1"/>
    <col min="10251" max="10496" width="9.140625" style="75"/>
    <col min="10497" max="10497" width="5.85546875" style="75" customWidth="1"/>
    <col min="10498" max="10498" width="12.85546875" style="75" customWidth="1"/>
    <col min="10499" max="10499" width="23.28515625" style="75" customWidth="1"/>
    <col min="10500" max="10500" width="28.140625" style="75" bestFit="1" customWidth="1"/>
    <col min="10501" max="10501" width="5.42578125" style="75" bestFit="1" customWidth="1"/>
    <col min="10502" max="10502" width="11.28515625" style="75" bestFit="1" customWidth="1"/>
    <col min="10503" max="10504" width="0" style="75" hidden="1" customWidth="1"/>
    <col min="10505" max="10505" width="19" style="75" customWidth="1"/>
    <col min="10506" max="10506" width="9.42578125" style="75" customWidth="1"/>
    <col min="10507" max="10752" width="9.140625" style="75"/>
    <col min="10753" max="10753" width="5.85546875" style="75" customWidth="1"/>
    <col min="10754" max="10754" width="12.85546875" style="75" customWidth="1"/>
    <col min="10755" max="10755" width="23.28515625" style="75" customWidth="1"/>
    <col min="10756" max="10756" width="28.140625" style="75" bestFit="1" customWidth="1"/>
    <col min="10757" max="10757" width="5.42578125" style="75" bestFit="1" customWidth="1"/>
    <col min="10758" max="10758" width="11.28515625" style="75" bestFit="1" customWidth="1"/>
    <col min="10759" max="10760" width="0" style="75" hidden="1" customWidth="1"/>
    <col min="10761" max="10761" width="19" style="75" customWidth="1"/>
    <col min="10762" max="10762" width="9.42578125" style="75" customWidth="1"/>
    <col min="10763" max="11008" width="9.140625" style="75"/>
    <col min="11009" max="11009" width="5.85546875" style="75" customWidth="1"/>
    <col min="11010" max="11010" width="12.85546875" style="75" customWidth="1"/>
    <col min="11011" max="11011" width="23.28515625" style="75" customWidth="1"/>
    <col min="11012" max="11012" width="28.140625" style="75" bestFit="1" customWidth="1"/>
    <col min="11013" max="11013" width="5.42578125" style="75" bestFit="1" customWidth="1"/>
    <col min="11014" max="11014" width="11.28515625" style="75" bestFit="1" customWidth="1"/>
    <col min="11015" max="11016" width="0" style="75" hidden="1" customWidth="1"/>
    <col min="11017" max="11017" width="19" style="75" customWidth="1"/>
    <col min="11018" max="11018" width="9.42578125" style="75" customWidth="1"/>
    <col min="11019" max="11264" width="9.140625" style="75"/>
    <col min="11265" max="11265" width="5.85546875" style="75" customWidth="1"/>
    <col min="11266" max="11266" width="12.85546875" style="75" customWidth="1"/>
    <col min="11267" max="11267" width="23.28515625" style="75" customWidth="1"/>
    <col min="11268" max="11268" width="28.140625" style="75" bestFit="1" customWidth="1"/>
    <col min="11269" max="11269" width="5.42578125" style="75" bestFit="1" customWidth="1"/>
    <col min="11270" max="11270" width="11.28515625" style="75" bestFit="1" customWidth="1"/>
    <col min="11271" max="11272" width="0" style="75" hidden="1" customWidth="1"/>
    <col min="11273" max="11273" width="19" style="75" customWidth="1"/>
    <col min="11274" max="11274" width="9.42578125" style="75" customWidth="1"/>
    <col min="11275" max="11520" width="9.140625" style="75"/>
    <col min="11521" max="11521" width="5.85546875" style="75" customWidth="1"/>
    <col min="11522" max="11522" width="12.85546875" style="75" customWidth="1"/>
    <col min="11523" max="11523" width="23.28515625" style="75" customWidth="1"/>
    <col min="11524" max="11524" width="28.140625" style="75" bestFit="1" customWidth="1"/>
    <col min="11525" max="11525" width="5.42578125" style="75" bestFit="1" customWidth="1"/>
    <col min="11526" max="11526" width="11.28515625" style="75" bestFit="1" customWidth="1"/>
    <col min="11527" max="11528" width="0" style="75" hidden="1" customWidth="1"/>
    <col min="11529" max="11529" width="19" style="75" customWidth="1"/>
    <col min="11530" max="11530" width="9.42578125" style="75" customWidth="1"/>
    <col min="11531" max="11776" width="9.140625" style="75"/>
    <col min="11777" max="11777" width="5.85546875" style="75" customWidth="1"/>
    <col min="11778" max="11778" width="12.85546875" style="75" customWidth="1"/>
    <col min="11779" max="11779" width="23.28515625" style="75" customWidth="1"/>
    <col min="11780" max="11780" width="28.140625" style="75" bestFit="1" customWidth="1"/>
    <col min="11781" max="11781" width="5.42578125" style="75" bestFit="1" customWidth="1"/>
    <col min="11782" max="11782" width="11.28515625" style="75" bestFit="1" customWidth="1"/>
    <col min="11783" max="11784" width="0" style="75" hidden="1" customWidth="1"/>
    <col min="11785" max="11785" width="19" style="75" customWidth="1"/>
    <col min="11786" max="11786" width="9.42578125" style="75" customWidth="1"/>
    <col min="11787" max="12032" width="9.140625" style="75"/>
    <col min="12033" max="12033" width="5.85546875" style="75" customWidth="1"/>
    <col min="12034" max="12034" width="12.85546875" style="75" customWidth="1"/>
    <col min="12035" max="12035" width="23.28515625" style="75" customWidth="1"/>
    <col min="12036" max="12036" width="28.140625" style="75" bestFit="1" customWidth="1"/>
    <col min="12037" max="12037" width="5.42578125" style="75" bestFit="1" customWidth="1"/>
    <col min="12038" max="12038" width="11.28515625" style="75" bestFit="1" customWidth="1"/>
    <col min="12039" max="12040" width="0" style="75" hidden="1" customWidth="1"/>
    <col min="12041" max="12041" width="19" style="75" customWidth="1"/>
    <col min="12042" max="12042" width="9.42578125" style="75" customWidth="1"/>
    <col min="12043" max="12288" width="9.140625" style="75"/>
    <col min="12289" max="12289" width="5.85546875" style="75" customWidth="1"/>
    <col min="12290" max="12290" width="12.85546875" style="75" customWidth="1"/>
    <col min="12291" max="12291" width="23.28515625" style="75" customWidth="1"/>
    <col min="12292" max="12292" width="28.140625" style="75" bestFit="1" customWidth="1"/>
    <col min="12293" max="12293" width="5.42578125" style="75" bestFit="1" customWidth="1"/>
    <col min="12294" max="12294" width="11.28515625" style="75" bestFit="1" customWidth="1"/>
    <col min="12295" max="12296" width="0" style="75" hidden="1" customWidth="1"/>
    <col min="12297" max="12297" width="19" style="75" customWidth="1"/>
    <col min="12298" max="12298" width="9.42578125" style="75" customWidth="1"/>
    <col min="12299" max="12544" width="9.140625" style="75"/>
    <col min="12545" max="12545" width="5.85546875" style="75" customWidth="1"/>
    <col min="12546" max="12546" width="12.85546875" style="75" customWidth="1"/>
    <col min="12547" max="12547" width="23.28515625" style="75" customWidth="1"/>
    <col min="12548" max="12548" width="28.140625" style="75" bestFit="1" customWidth="1"/>
    <col min="12549" max="12549" width="5.42578125" style="75" bestFit="1" customWidth="1"/>
    <col min="12550" max="12550" width="11.28515625" style="75" bestFit="1" customWidth="1"/>
    <col min="12551" max="12552" width="0" style="75" hidden="1" customWidth="1"/>
    <col min="12553" max="12553" width="19" style="75" customWidth="1"/>
    <col min="12554" max="12554" width="9.42578125" style="75" customWidth="1"/>
    <col min="12555" max="12800" width="9.140625" style="75"/>
    <col min="12801" max="12801" width="5.85546875" style="75" customWidth="1"/>
    <col min="12802" max="12802" width="12.85546875" style="75" customWidth="1"/>
    <col min="12803" max="12803" width="23.28515625" style="75" customWidth="1"/>
    <col min="12804" max="12804" width="28.140625" style="75" bestFit="1" customWidth="1"/>
    <col min="12805" max="12805" width="5.42578125" style="75" bestFit="1" customWidth="1"/>
    <col min="12806" max="12806" width="11.28515625" style="75" bestFit="1" customWidth="1"/>
    <col min="12807" max="12808" width="0" style="75" hidden="1" customWidth="1"/>
    <col min="12809" max="12809" width="19" style="75" customWidth="1"/>
    <col min="12810" max="12810" width="9.42578125" style="75" customWidth="1"/>
    <col min="12811" max="13056" width="9.140625" style="75"/>
    <col min="13057" max="13057" width="5.85546875" style="75" customWidth="1"/>
    <col min="13058" max="13058" width="12.85546875" style="75" customWidth="1"/>
    <col min="13059" max="13059" width="23.28515625" style="75" customWidth="1"/>
    <col min="13060" max="13060" width="28.140625" style="75" bestFit="1" customWidth="1"/>
    <col min="13061" max="13061" width="5.42578125" style="75" bestFit="1" customWidth="1"/>
    <col min="13062" max="13062" width="11.28515625" style="75" bestFit="1" customWidth="1"/>
    <col min="13063" max="13064" width="0" style="75" hidden="1" customWidth="1"/>
    <col min="13065" max="13065" width="19" style="75" customWidth="1"/>
    <col min="13066" max="13066" width="9.42578125" style="75" customWidth="1"/>
    <col min="13067" max="13312" width="9.140625" style="75"/>
    <col min="13313" max="13313" width="5.85546875" style="75" customWidth="1"/>
    <col min="13314" max="13314" width="12.85546875" style="75" customWidth="1"/>
    <col min="13315" max="13315" width="23.28515625" style="75" customWidth="1"/>
    <col min="13316" max="13316" width="28.140625" style="75" bestFit="1" customWidth="1"/>
    <col min="13317" max="13317" width="5.42578125" style="75" bestFit="1" customWidth="1"/>
    <col min="13318" max="13318" width="11.28515625" style="75" bestFit="1" customWidth="1"/>
    <col min="13319" max="13320" width="0" style="75" hidden="1" customWidth="1"/>
    <col min="13321" max="13321" width="19" style="75" customWidth="1"/>
    <col min="13322" max="13322" width="9.42578125" style="75" customWidth="1"/>
    <col min="13323" max="13568" width="9.140625" style="75"/>
    <col min="13569" max="13569" width="5.85546875" style="75" customWidth="1"/>
    <col min="13570" max="13570" width="12.85546875" style="75" customWidth="1"/>
    <col min="13571" max="13571" width="23.28515625" style="75" customWidth="1"/>
    <col min="13572" max="13572" width="28.140625" style="75" bestFit="1" customWidth="1"/>
    <col min="13573" max="13573" width="5.42578125" style="75" bestFit="1" customWidth="1"/>
    <col min="13574" max="13574" width="11.28515625" style="75" bestFit="1" customWidth="1"/>
    <col min="13575" max="13576" width="0" style="75" hidden="1" customWidth="1"/>
    <col min="13577" max="13577" width="19" style="75" customWidth="1"/>
    <col min="13578" max="13578" width="9.42578125" style="75" customWidth="1"/>
    <col min="13579" max="13824" width="9.140625" style="75"/>
    <col min="13825" max="13825" width="5.85546875" style="75" customWidth="1"/>
    <col min="13826" max="13826" width="12.85546875" style="75" customWidth="1"/>
    <col min="13827" max="13827" width="23.28515625" style="75" customWidth="1"/>
    <col min="13828" max="13828" width="28.140625" style="75" bestFit="1" customWidth="1"/>
    <col min="13829" max="13829" width="5.42578125" style="75" bestFit="1" customWidth="1"/>
    <col min="13830" max="13830" width="11.28515625" style="75" bestFit="1" customWidth="1"/>
    <col min="13831" max="13832" width="0" style="75" hidden="1" customWidth="1"/>
    <col min="13833" max="13833" width="19" style="75" customWidth="1"/>
    <col min="13834" max="13834" width="9.42578125" style="75" customWidth="1"/>
    <col min="13835" max="14080" width="9.140625" style="75"/>
    <col min="14081" max="14081" width="5.85546875" style="75" customWidth="1"/>
    <col min="14082" max="14082" width="12.85546875" style="75" customWidth="1"/>
    <col min="14083" max="14083" width="23.28515625" style="75" customWidth="1"/>
    <col min="14084" max="14084" width="28.140625" style="75" bestFit="1" customWidth="1"/>
    <col min="14085" max="14085" width="5.42578125" style="75" bestFit="1" customWidth="1"/>
    <col min="14086" max="14086" width="11.28515625" style="75" bestFit="1" customWidth="1"/>
    <col min="14087" max="14088" width="0" style="75" hidden="1" customWidth="1"/>
    <col min="14089" max="14089" width="19" style="75" customWidth="1"/>
    <col min="14090" max="14090" width="9.42578125" style="75" customWidth="1"/>
    <col min="14091" max="14336" width="9.140625" style="75"/>
    <col min="14337" max="14337" width="5.85546875" style="75" customWidth="1"/>
    <col min="14338" max="14338" width="12.85546875" style="75" customWidth="1"/>
    <col min="14339" max="14339" width="23.28515625" style="75" customWidth="1"/>
    <col min="14340" max="14340" width="28.140625" style="75" bestFit="1" customWidth="1"/>
    <col min="14341" max="14341" width="5.42578125" style="75" bestFit="1" customWidth="1"/>
    <col min="14342" max="14342" width="11.28515625" style="75" bestFit="1" customWidth="1"/>
    <col min="14343" max="14344" width="0" style="75" hidden="1" customWidth="1"/>
    <col min="14345" max="14345" width="19" style="75" customWidth="1"/>
    <col min="14346" max="14346" width="9.42578125" style="75" customWidth="1"/>
    <col min="14347" max="14592" width="9.140625" style="75"/>
    <col min="14593" max="14593" width="5.85546875" style="75" customWidth="1"/>
    <col min="14594" max="14594" width="12.85546875" style="75" customWidth="1"/>
    <col min="14595" max="14595" width="23.28515625" style="75" customWidth="1"/>
    <col min="14596" max="14596" width="28.140625" style="75" bestFit="1" customWidth="1"/>
    <col min="14597" max="14597" width="5.42578125" style="75" bestFit="1" customWidth="1"/>
    <col min="14598" max="14598" width="11.28515625" style="75" bestFit="1" customWidth="1"/>
    <col min="14599" max="14600" width="0" style="75" hidden="1" customWidth="1"/>
    <col min="14601" max="14601" width="19" style="75" customWidth="1"/>
    <col min="14602" max="14602" width="9.42578125" style="75" customWidth="1"/>
    <col min="14603" max="14848" width="9.140625" style="75"/>
    <col min="14849" max="14849" width="5.85546875" style="75" customWidth="1"/>
    <col min="14850" max="14850" width="12.85546875" style="75" customWidth="1"/>
    <col min="14851" max="14851" width="23.28515625" style="75" customWidth="1"/>
    <col min="14852" max="14852" width="28.140625" style="75" bestFit="1" customWidth="1"/>
    <col min="14853" max="14853" width="5.42578125" style="75" bestFit="1" customWidth="1"/>
    <col min="14854" max="14854" width="11.28515625" style="75" bestFit="1" customWidth="1"/>
    <col min="14855" max="14856" width="0" style="75" hidden="1" customWidth="1"/>
    <col min="14857" max="14857" width="19" style="75" customWidth="1"/>
    <col min="14858" max="14858" width="9.42578125" style="75" customWidth="1"/>
    <col min="14859" max="15104" width="9.140625" style="75"/>
    <col min="15105" max="15105" width="5.85546875" style="75" customWidth="1"/>
    <col min="15106" max="15106" width="12.85546875" style="75" customWidth="1"/>
    <col min="15107" max="15107" width="23.28515625" style="75" customWidth="1"/>
    <col min="15108" max="15108" width="28.140625" style="75" bestFit="1" customWidth="1"/>
    <col min="15109" max="15109" width="5.42578125" style="75" bestFit="1" customWidth="1"/>
    <col min="15110" max="15110" width="11.28515625" style="75" bestFit="1" customWidth="1"/>
    <col min="15111" max="15112" width="0" style="75" hidden="1" customWidth="1"/>
    <col min="15113" max="15113" width="19" style="75" customWidth="1"/>
    <col min="15114" max="15114" width="9.42578125" style="75" customWidth="1"/>
    <col min="15115" max="15360" width="9.140625" style="75"/>
    <col min="15361" max="15361" width="5.85546875" style="75" customWidth="1"/>
    <col min="15362" max="15362" width="12.85546875" style="75" customWidth="1"/>
    <col min="15363" max="15363" width="23.28515625" style="75" customWidth="1"/>
    <col min="15364" max="15364" width="28.140625" style="75" bestFit="1" customWidth="1"/>
    <col min="15365" max="15365" width="5.42578125" style="75" bestFit="1" customWidth="1"/>
    <col min="15366" max="15366" width="11.28515625" style="75" bestFit="1" customWidth="1"/>
    <col min="15367" max="15368" width="0" style="75" hidden="1" customWidth="1"/>
    <col min="15369" max="15369" width="19" style="75" customWidth="1"/>
    <col min="15370" max="15370" width="9.42578125" style="75" customWidth="1"/>
    <col min="15371" max="15616" width="9.140625" style="75"/>
    <col min="15617" max="15617" width="5.85546875" style="75" customWidth="1"/>
    <col min="15618" max="15618" width="12.85546875" style="75" customWidth="1"/>
    <col min="15619" max="15619" width="23.28515625" style="75" customWidth="1"/>
    <col min="15620" max="15620" width="28.140625" style="75" bestFit="1" customWidth="1"/>
    <col min="15621" max="15621" width="5.42578125" style="75" bestFit="1" customWidth="1"/>
    <col min="15622" max="15622" width="11.28515625" style="75" bestFit="1" customWidth="1"/>
    <col min="15623" max="15624" width="0" style="75" hidden="1" customWidth="1"/>
    <col min="15625" max="15625" width="19" style="75" customWidth="1"/>
    <col min="15626" max="15626" width="9.42578125" style="75" customWidth="1"/>
    <col min="15627" max="15872" width="9.140625" style="75"/>
    <col min="15873" max="15873" width="5.85546875" style="75" customWidth="1"/>
    <col min="15874" max="15874" width="12.85546875" style="75" customWidth="1"/>
    <col min="15875" max="15875" width="23.28515625" style="75" customWidth="1"/>
    <col min="15876" max="15876" width="28.140625" style="75" bestFit="1" customWidth="1"/>
    <col min="15877" max="15877" width="5.42578125" style="75" bestFit="1" customWidth="1"/>
    <col min="15878" max="15878" width="11.28515625" style="75" bestFit="1" customWidth="1"/>
    <col min="15879" max="15880" width="0" style="75" hidden="1" customWidth="1"/>
    <col min="15881" max="15881" width="19" style="75" customWidth="1"/>
    <col min="15882" max="15882" width="9.42578125" style="75" customWidth="1"/>
    <col min="15883" max="16128" width="9.140625" style="75"/>
    <col min="16129" max="16129" width="5.85546875" style="75" customWidth="1"/>
    <col min="16130" max="16130" width="12.85546875" style="75" customWidth="1"/>
    <col min="16131" max="16131" width="23.28515625" style="75" customWidth="1"/>
    <col min="16132" max="16132" width="28.140625" style="75" bestFit="1" customWidth="1"/>
    <col min="16133" max="16133" width="5.42578125" style="75" bestFit="1" customWidth="1"/>
    <col min="16134" max="16134" width="11.28515625" style="75" bestFit="1" customWidth="1"/>
    <col min="16135" max="16136" width="0" style="75" hidden="1" customWidth="1"/>
    <col min="16137" max="16137" width="19" style="75" customWidth="1"/>
    <col min="16138" max="16138" width="9.42578125" style="75" customWidth="1"/>
    <col min="16139" max="16384" width="9.140625" style="75"/>
  </cols>
  <sheetData>
    <row r="1" spans="1:11" ht="16.5" x14ac:dyDescent="0.25">
      <c r="A1" s="166" t="s">
        <v>443</v>
      </c>
      <c r="B1" s="166"/>
      <c r="C1" s="166"/>
      <c r="D1" s="166"/>
      <c r="E1" s="166"/>
      <c r="F1" s="166"/>
      <c r="G1" s="166"/>
      <c r="H1" s="166"/>
      <c r="I1" s="166"/>
      <c r="J1" s="166"/>
      <c r="K1" s="74"/>
    </row>
    <row r="2" spans="1:11" ht="16.5" x14ac:dyDescent="0.25">
      <c r="A2" s="166" t="s">
        <v>461</v>
      </c>
      <c r="B2" s="166"/>
      <c r="C2" s="166"/>
      <c r="D2" s="166"/>
      <c r="E2" s="166"/>
      <c r="F2" s="166"/>
      <c r="G2" s="166"/>
      <c r="H2" s="166"/>
      <c r="I2" s="166"/>
      <c r="J2" s="166"/>
      <c r="K2" s="74"/>
    </row>
    <row r="3" spans="1:11" s="188" customFormat="1" x14ac:dyDescent="0.25">
      <c r="A3" s="189" t="s">
        <v>479</v>
      </c>
      <c r="B3" s="189"/>
      <c r="C3" s="189"/>
      <c r="D3" s="189"/>
      <c r="E3" s="189"/>
      <c r="F3" s="189"/>
      <c r="G3" s="189"/>
      <c r="H3" s="189"/>
      <c r="I3" s="189"/>
      <c r="J3" s="189"/>
    </row>
    <row r="4" spans="1:11" s="193" customFormat="1" x14ac:dyDescent="0.25">
      <c r="A4" s="167" t="s">
        <v>0</v>
      </c>
      <c r="B4" s="168" t="s">
        <v>444</v>
      </c>
      <c r="C4" s="167" t="s">
        <v>445</v>
      </c>
      <c r="D4" s="167" t="s">
        <v>446</v>
      </c>
      <c r="E4" s="167" t="s">
        <v>3</v>
      </c>
      <c r="F4" s="170" t="s">
        <v>447</v>
      </c>
      <c r="G4" s="192" t="s">
        <v>448</v>
      </c>
      <c r="H4" s="192"/>
      <c r="I4" s="171" t="s">
        <v>449</v>
      </c>
      <c r="J4" s="171" t="s">
        <v>450</v>
      </c>
    </row>
    <row r="5" spans="1:11" x14ac:dyDescent="0.25">
      <c r="A5" s="167"/>
      <c r="B5" s="169"/>
      <c r="C5" s="167"/>
      <c r="D5" s="167"/>
      <c r="E5" s="167"/>
      <c r="F5" s="170"/>
      <c r="G5" s="190" t="s">
        <v>9</v>
      </c>
      <c r="H5" s="191" t="s">
        <v>10</v>
      </c>
      <c r="I5" s="171"/>
      <c r="J5" s="171"/>
    </row>
    <row r="6" spans="1:11" x14ac:dyDescent="0.25">
      <c r="A6" s="172" t="s">
        <v>451</v>
      </c>
      <c r="B6" s="173"/>
      <c r="C6" s="173"/>
      <c r="D6" s="173"/>
      <c r="E6" s="173"/>
      <c r="F6" s="173"/>
      <c r="G6" s="173"/>
      <c r="H6" s="173"/>
      <c r="I6" s="173"/>
      <c r="J6" s="174"/>
    </row>
    <row r="7" spans="1:11" x14ac:dyDescent="0.25">
      <c r="A7" s="98" t="s">
        <v>13</v>
      </c>
      <c r="B7" s="78" t="s">
        <v>100</v>
      </c>
      <c r="C7" s="79"/>
      <c r="D7" s="78"/>
      <c r="E7" s="77"/>
      <c r="F7" s="77"/>
      <c r="G7" s="80"/>
      <c r="H7" s="79"/>
      <c r="I7" s="79"/>
      <c r="J7" s="77"/>
    </row>
    <row r="8" spans="1:11" ht="30" x14ac:dyDescent="0.25">
      <c r="A8" s="77">
        <v>1</v>
      </c>
      <c r="B8" s="81" t="s">
        <v>431</v>
      </c>
      <c r="C8" s="79" t="s">
        <v>238</v>
      </c>
      <c r="D8" s="79" t="s">
        <v>239</v>
      </c>
      <c r="E8" s="77" t="s">
        <v>17</v>
      </c>
      <c r="F8" s="77">
        <v>1</v>
      </c>
      <c r="G8" s="80">
        <v>13250</v>
      </c>
      <c r="H8" s="82">
        <v>13250</v>
      </c>
      <c r="I8" s="79" t="s">
        <v>105</v>
      </c>
      <c r="J8" s="77">
        <v>1</v>
      </c>
    </row>
    <row r="9" spans="1:11" ht="30" x14ac:dyDescent="0.25">
      <c r="A9" s="77">
        <v>2</v>
      </c>
      <c r="B9" s="81" t="s">
        <v>431</v>
      </c>
      <c r="C9" s="83" t="s">
        <v>266</v>
      </c>
      <c r="D9" s="83" t="s">
        <v>267</v>
      </c>
      <c r="E9" s="77" t="s">
        <v>23</v>
      </c>
      <c r="F9" s="84">
        <v>3</v>
      </c>
      <c r="G9" s="85">
        <v>27000</v>
      </c>
      <c r="H9" s="82">
        <v>81000</v>
      </c>
      <c r="I9" s="79" t="s">
        <v>105</v>
      </c>
      <c r="J9" s="77">
        <v>1</v>
      </c>
    </row>
    <row r="10" spans="1:11" ht="30" x14ac:dyDescent="0.25">
      <c r="A10" s="77">
        <v>3</v>
      </c>
      <c r="B10" s="81" t="s">
        <v>431</v>
      </c>
      <c r="C10" s="83" t="s">
        <v>269</v>
      </c>
      <c r="D10" s="83" t="s">
        <v>270</v>
      </c>
      <c r="E10" s="77" t="s">
        <v>264</v>
      </c>
      <c r="F10" s="84">
        <v>428</v>
      </c>
      <c r="G10" s="85"/>
      <c r="H10" s="82"/>
      <c r="I10" s="79" t="s">
        <v>105</v>
      </c>
      <c r="J10" s="77">
        <v>1</v>
      </c>
    </row>
    <row r="11" spans="1:11" ht="30" x14ac:dyDescent="0.25">
      <c r="A11" s="77">
        <v>4</v>
      </c>
      <c r="B11" s="81" t="s">
        <v>431</v>
      </c>
      <c r="C11" s="83" t="s">
        <v>272</v>
      </c>
      <c r="D11" s="83" t="s">
        <v>273</v>
      </c>
      <c r="E11" s="77" t="s">
        <v>23</v>
      </c>
      <c r="F11" s="84">
        <v>21</v>
      </c>
      <c r="G11" s="85"/>
      <c r="H11" s="82"/>
      <c r="I11" s="79" t="s">
        <v>105</v>
      </c>
      <c r="J11" s="77">
        <v>1</v>
      </c>
    </row>
    <row r="12" spans="1:11" ht="30" x14ac:dyDescent="0.25">
      <c r="A12" s="77">
        <v>5</v>
      </c>
      <c r="B12" s="81" t="s">
        <v>431</v>
      </c>
      <c r="C12" s="83" t="s">
        <v>275</v>
      </c>
      <c r="D12" s="83" t="s">
        <v>276</v>
      </c>
      <c r="E12" s="77" t="s">
        <v>17</v>
      </c>
      <c r="F12" s="84">
        <v>303</v>
      </c>
      <c r="G12" s="85"/>
      <c r="H12" s="82"/>
      <c r="I12" s="79" t="s">
        <v>105</v>
      </c>
      <c r="J12" s="77">
        <v>1</v>
      </c>
    </row>
    <row r="13" spans="1:11" ht="30" x14ac:dyDescent="0.25">
      <c r="A13" s="77">
        <v>6</v>
      </c>
      <c r="B13" s="81" t="s">
        <v>431</v>
      </c>
      <c r="C13" s="83" t="s">
        <v>278</v>
      </c>
      <c r="D13" s="83" t="s">
        <v>279</v>
      </c>
      <c r="E13" s="77" t="s">
        <v>17</v>
      </c>
      <c r="F13" s="84">
        <v>7</v>
      </c>
      <c r="G13" s="85"/>
      <c r="H13" s="82"/>
      <c r="I13" s="79" t="s">
        <v>105</v>
      </c>
      <c r="J13" s="77">
        <v>1</v>
      </c>
    </row>
    <row r="14" spans="1:11" ht="45" x14ac:dyDescent="0.25">
      <c r="A14" s="77">
        <v>7</v>
      </c>
      <c r="B14" s="81" t="s">
        <v>431</v>
      </c>
      <c r="C14" s="83" t="s">
        <v>281</v>
      </c>
      <c r="D14" s="83" t="s">
        <v>282</v>
      </c>
      <c r="E14" s="77" t="s">
        <v>17</v>
      </c>
      <c r="F14" s="84">
        <v>343</v>
      </c>
      <c r="G14" s="85">
        <v>6.52</v>
      </c>
      <c r="H14" s="82">
        <v>2236</v>
      </c>
      <c r="I14" s="79" t="s">
        <v>105</v>
      </c>
      <c r="J14" s="77">
        <v>1</v>
      </c>
    </row>
    <row r="15" spans="1:11" ht="30" x14ac:dyDescent="0.25">
      <c r="A15" s="77">
        <v>8</v>
      </c>
      <c r="B15" s="81" t="s">
        <v>431</v>
      </c>
      <c r="C15" s="83" t="s">
        <v>284</v>
      </c>
      <c r="D15" s="83" t="s">
        <v>285</v>
      </c>
      <c r="E15" s="77" t="s">
        <v>17</v>
      </c>
      <c r="F15" s="84">
        <v>8241</v>
      </c>
      <c r="G15" s="85">
        <v>11025</v>
      </c>
      <c r="H15" s="82">
        <v>90857025</v>
      </c>
      <c r="I15" s="79" t="s">
        <v>105</v>
      </c>
      <c r="J15" s="77">
        <v>1</v>
      </c>
    </row>
    <row r="16" spans="1:11" ht="45" x14ac:dyDescent="0.25">
      <c r="A16" s="77">
        <v>9</v>
      </c>
      <c r="B16" s="81" t="s">
        <v>431</v>
      </c>
      <c r="C16" s="83" t="s">
        <v>287</v>
      </c>
      <c r="D16" s="83" t="s">
        <v>288</v>
      </c>
      <c r="E16" s="77" t="s">
        <v>17</v>
      </c>
      <c r="F16" s="84">
        <v>41</v>
      </c>
      <c r="G16" s="85">
        <v>11025</v>
      </c>
      <c r="H16" s="82">
        <v>452025</v>
      </c>
      <c r="I16" s="79" t="s">
        <v>105</v>
      </c>
      <c r="J16" s="77">
        <v>1</v>
      </c>
    </row>
    <row r="17" spans="1:10" ht="45" x14ac:dyDescent="0.25">
      <c r="A17" s="77">
        <v>10</v>
      </c>
      <c r="B17" s="81" t="s">
        <v>431</v>
      </c>
      <c r="C17" s="83" t="s">
        <v>290</v>
      </c>
      <c r="D17" s="83" t="s">
        <v>291</v>
      </c>
      <c r="E17" s="77" t="s">
        <v>17</v>
      </c>
      <c r="F17" s="84">
        <v>30</v>
      </c>
      <c r="G17" s="85">
        <v>11025</v>
      </c>
      <c r="H17" s="82">
        <v>330750</v>
      </c>
      <c r="I17" s="79" t="s">
        <v>105</v>
      </c>
      <c r="J17" s="77">
        <v>1</v>
      </c>
    </row>
    <row r="18" spans="1:10" ht="45" x14ac:dyDescent="0.25">
      <c r="A18" s="77">
        <v>11</v>
      </c>
      <c r="B18" s="81" t="s">
        <v>431</v>
      </c>
      <c r="C18" s="83" t="s">
        <v>293</v>
      </c>
      <c r="D18" s="83" t="s">
        <v>294</v>
      </c>
      <c r="E18" s="77" t="s">
        <v>17</v>
      </c>
      <c r="F18" s="84">
        <v>129</v>
      </c>
      <c r="G18" s="85">
        <v>11025</v>
      </c>
      <c r="H18" s="82">
        <v>1422225</v>
      </c>
      <c r="I18" s="79" t="s">
        <v>105</v>
      </c>
      <c r="J18" s="77">
        <v>1</v>
      </c>
    </row>
    <row r="19" spans="1:10" ht="60" x14ac:dyDescent="0.25">
      <c r="A19" s="77">
        <v>12</v>
      </c>
      <c r="B19" s="81" t="s">
        <v>431</v>
      </c>
      <c r="C19" s="83" t="s">
        <v>296</v>
      </c>
      <c r="D19" s="83" t="s">
        <v>297</v>
      </c>
      <c r="E19" s="77" t="s">
        <v>17</v>
      </c>
      <c r="F19" s="84">
        <v>6</v>
      </c>
      <c r="G19" s="85">
        <v>11025</v>
      </c>
      <c r="H19" s="82">
        <v>66150</v>
      </c>
      <c r="I19" s="79" t="s">
        <v>105</v>
      </c>
      <c r="J19" s="77">
        <v>1</v>
      </c>
    </row>
    <row r="20" spans="1:10" ht="45" x14ac:dyDescent="0.25">
      <c r="A20" s="77">
        <v>13</v>
      </c>
      <c r="B20" s="81" t="s">
        <v>431</v>
      </c>
      <c r="C20" s="83" t="s">
        <v>299</v>
      </c>
      <c r="D20" s="83" t="s">
        <v>300</v>
      </c>
      <c r="E20" s="77" t="s">
        <v>17</v>
      </c>
      <c r="F20" s="84">
        <v>4</v>
      </c>
      <c r="G20" s="85">
        <v>11025</v>
      </c>
      <c r="H20" s="82">
        <v>44100</v>
      </c>
      <c r="I20" s="79" t="s">
        <v>105</v>
      </c>
      <c r="J20" s="77">
        <v>1</v>
      </c>
    </row>
    <row r="21" spans="1:10" ht="60" x14ac:dyDescent="0.25">
      <c r="A21" s="77">
        <v>14</v>
      </c>
      <c r="B21" s="81" t="s">
        <v>431</v>
      </c>
      <c r="C21" s="83" t="s">
        <v>302</v>
      </c>
      <c r="D21" s="83" t="s">
        <v>303</v>
      </c>
      <c r="E21" s="77" t="s">
        <v>17</v>
      </c>
      <c r="F21" s="84">
        <v>5</v>
      </c>
      <c r="G21" s="85">
        <v>11025</v>
      </c>
      <c r="H21" s="82">
        <v>55125</v>
      </c>
      <c r="I21" s="79" t="s">
        <v>105</v>
      </c>
      <c r="J21" s="77">
        <v>1</v>
      </c>
    </row>
    <row r="22" spans="1:10" ht="75" x14ac:dyDescent="0.25">
      <c r="A22" s="77">
        <v>15</v>
      </c>
      <c r="B22" s="81" t="s">
        <v>431</v>
      </c>
      <c r="C22" s="83" t="s">
        <v>305</v>
      </c>
      <c r="D22" s="83" t="s">
        <v>306</v>
      </c>
      <c r="E22" s="77" t="s">
        <v>17</v>
      </c>
      <c r="F22" s="84">
        <v>1</v>
      </c>
      <c r="G22" s="85">
        <v>18165</v>
      </c>
      <c r="H22" s="82">
        <v>18165</v>
      </c>
      <c r="I22" s="79" t="s">
        <v>105</v>
      </c>
      <c r="J22" s="77">
        <v>1</v>
      </c>
    </row>
    <row r="23" spans="1:10" ht="60" x14ac:dyDescent="0.25">
      <c r="A23" s="77">
        <v>16</v>
      </c>
      <c r="B23" s="81" t="s">
        <v>431</v>
      </c>
      <c r="C23" s="83" t="s">
        <v>308</v>
      </c>
      <c r="D23" s="83" t="s">
        <v>309</v>
      </c>
      <c r="E23" s="77" t="s">
        <v>17</v>
      </c>
      <c r="F23" s="84">
        <v>5</v>
      </c>
      <c r="G23" s="85">
        <v>18165</v>
      </c>
      <c r="H23" s="82">
        <v>90825</v>
      </c>
      <c r="I23" s="79" t="s">
        <v>105</v>
      </c>
      <c r="J23" s="77">
        <v>1</v>
      </c>
    </row>
    <row r="24" spans="1:10" ht="75" x14ac:dyDescent="0.25">
      <c r="A24" s="77">
        <v>17</v>
      </c>
      <c r="B24" s="81" t="s">
        <v>431</v>
      </c>
      <c r="C24" s="83" t="s">
        <v>312</v>
      </c>
      <c r="D24" s="83" t="s">
        <v>313</v>
      </c>
      <c r="E24" s="77" t="s">
        <v>17</v>
      </c>
      <c r="F24" s="84">
        <v>1</v>
      </c>
      <c r="G24" s="85">
        <v>18165</v>
      </c>
      <c r="H24" s="82">
        <v>18165</v>
      </c>
      <c r="I24" s="79" t="s">
        <v>105</v>
      </c>
      <c r="J24" s="77">
        <v>1</v>
      </c>
    </row>
    <row r="25" spans="1:10" ht="60" x14ac:dyDescent="0.25">
      <c r="A25" s="77">
        <v>18</v>
      </c>
      <c r="B25" s="81" t="s">
        <v>431</v>
      </c>
      <c r="C25" s="83" t="s">
        <v>315</v>
      </c>
      <c r="D25" s="83" t="s">
        <v>316</v>
      </c>
      <c r="E25" s="77" t="s">
        <v>17</v>
      </c>
      <c r="F25" s="84">
        <v>18</v>
      </c>
      <c r="G25" s="85">
        <v>18165</v>
      </c>
      <c r="H25" s="82">
        <v>326970</v>
      </c>
      <c r="I25" s="79" t="s">
        <v>105</v>
      </c>
      <c r="J25" s="77">
        <v>1</v>
      </c>
    </row>
    <row r="26" spans="1:10" ht="60" x14ac:dyDescent="0.25">
      <c r="A26" s="77">
        <v>19</v>
      </c>
      <c r="B26" s="81" t="s">
        <v>431</v>
      </c>
      <c r="C26" s="83" t="s">
        <v>318</v>
      </c>
      <c r="D26" s="83" t="s">
        <v>319</v>
      </c>
      <c r="E26" s="77" t="s">
        <v>17</v>
      </c>
      <c r="F26" s="84">
        <v>2</v>
      </c>
      <c r="G26" s="85">
        <v>18165</v>
      </c>
      <c r="H26" s="82">
        <v>36330</v>
      </c>
      <c r="I26" s="79" t="s">
        <v>105</v>
      </c>
      <c r="J26" s="77">
        <v>1</v>
      </c>
    </row>
    <row r="27" spans="1:10" ht="60" x14ac:dyDescent="0.25">
      <c r="A27" s="77">
        <v>20</v>
      </c>
      <c r="B27" s="81" t="s">
        <v>431</v>
      </c>
      <c r="C27" s="83" t="s">
        <v>321</v>
      </c>
      <c r="D27" s="83" t="s">
        <v>322</v>
      </c>
      <c r="E27" s="77" t="s">
        <v>17</v>
      </c>
      <c r="F27" s="84">
        <v>4</v>
      </c>
      <c r="G27" s="85">
        <v>18165</v>
      </c>
      <c r="H27" s="82">
        <v>72660</v>
      </c>
      <c r="I27" s="79" t="s">
        <v>105</v>
      </c>
      <c r="J27" s="77">
        <v>1</v>
      </c>
    </row>
    <row r="28" spans="1:10" ht="75" x14ac:dyDescent="0.25">
      <c r="A28" s="77">
        <v>21</v>
      </c>
      <c r="B28" s="81" t="s">
        <v>431</v>
      </c>
      <c r="C28" s="83" t="s">
        <v>324</v>
      </c>
      <c r="D28" s="83" t="s">
        <v>325</v>
      </c>
      <c r="E28" s="77" t="s">
        <v>17</v>
      </c>
      <c r="F28" s="84">
        <v>1</v>
      </c>
      <c r="G28" s="85">
        <v>18165</v>
      </c>
      <c r="H28" s="82">
        <v>18165</v>
      </c>
      <c r="I28" s="79" t="s">
        <v>105</v>
      </c>
      <c r="J28" s="77">
        <v>1</v>
      </c>
    </row>
    <row r="29" spans="1:10" ht="30" x14ac:dyDescent="0.25">
      <c r="A29" s="77">
        <v>22</v>
      </c>
      <c r="B29" s="81" t="s">
        <v>431</v>
      </c>
      <c r="C29" s="83" t="s">
        <v>327</v>
      </c>
      <c r="D29" s="83" t="s">
        <v>328</v>
      </c>
      <c r="E29" s="77" t="s">
        <v>17</v>
      </c>
      <c r="F29" s="84">
        <v>25</v>
      </c>
      <c r="G29" s="85"/>
      <c r="H29" s="82"/>
      <c r="I29" s="79" t="s">
        <v>105</v>
      </c>
      <c r="J29" s="77">
        <v>1</v>
      </c>
    </row>
    <row r="30" spans="1:10" ht="30" x14ac:dyDescent="0.25">
      <c r="A30" s="77">
        <v>23</v>
      </c>
      <c r="B30" s="81" t="s">
        <v>431</v>
      </c>
      <c r="C30" s="83" t="s">
        <v>330</v>
      </c>
      <c r="D30" s="83" t="s">
        <v>331</v>
      </c>
      <c r="E30" s="77" t="s">
        <v>17</v>
      </c>
      <c r="F30" s="84">
        <v>55</v>
      </c>
      <c r="G30" s="85"/>
      <c r="H30" s="82"/>
      <c r="I30" s="79" t="s">
        <v>105</v>
      </c>
      <c r="J30" s="77">
        <v>1</v>
      </c>
    </row>
    <row r="31" spans="1:10" ht="45" x14ac:dyDescent="0.25">
      <c r="A31" s="77">
        <v>24</v>
      </c>
      <c r="B31" s="81" t="s">
        <v>431</v>
      </c>
      <c r="C31" s="83" t="s">
        <v>333</v>
      </c>
      <c r="D31" s="83" t="s">
        <v>334</v>
      </c>
      <c r="E31" s="77" t="s">
        <v>17</v>
      </c>
      <c r="F31" s="84">
        <v>2</v>
      </c>
      <c r="G31" s="85"/>
      <c r="H31" s="82"/>
      <c r="I31" s="79" t="s">
        <v>105</v>
      </c>
      <c r="J31" s="77">
        <v>1</v>
      </c>
    </row>
    <row r="32" spans="1:10" ht="60" x14ac:dyDescent="0.25">
      <c r="A32" s="77">
        <v>25</v>
      </c>
      <c r="B32" s="81" t="s">
        <v>431</v>
      </c>
      <c r="C32" s="83" t="s">
        <v>336</v>
      </c>
      <c r="D32" s="83" t="s">
        <v>337</v>
      </c>
      <c r="E32" s="77" t="s">
        <v>17</v>
      </c>
      <c r="F32" s="84">
        <v>9</v>
      </c>
      <c r="G32" s="85"/>
      <c r="H32" s="82"/>
      <c r="I32" s="79" t="s">
        <v>105</v>
      </c>
      <c r="J32" s="77">
        <v>1</v>
      </c>
    </row>
    <row r="33" spans="1:10" ht="60" x14ac:dyDescent="0.25">
      <c r="A33" s="77">
        <v>26</v>
      </c>
      <c r="B33" s="81" t="s">
        <v>431</v>
      </c>
      <c r="C33" s="83" t="s">
        <v>339</v>
      </c>
      <c r="D33" s="83" t="s">
        <v>340</v>
      </c>
      <c r="E33" s="77" t="s">
        <v>17</v>
      </c>
      <c r="F33" s="84">
        <v>3</v>
      </c>
      <c r="G33" s="85"/>
      <c r="H33" s="82"/>
      <c r="I33" s="79" t="s">
        <v>105</v>
      </c>
      <c r="J33" s="77">
        <v>1</v>
      </c>
    </row>
    <row r="34" spans="1:10" ht="30" x14ac:dyDescent="0.25">
      <c r="A34" s="77">
        <v>27</v>
      </c>
      <c r="B34" s="81" t="s">
        <v>431</v>
      </c>
      <c r="C34" s="83" t="s">
        <v>342</v>
      </c>
      <c r="D34" s="83" t="s">
        <v>343</v>
      </c>
      <c r="E34" s="77" t="s">
        <v>17</v>
      </c>
      <c r="F34" s="84">
        <v>63</v>
      </c>
      <c r="G34" s="85"/>
      <c r="H34" s="82"/>
      <c r="I34" s="79" t="s">
        <v>105</v>
      </c>
      <c r="J34" s="77">
        <v>1</v>
      </c>
    </row>
    <row r="35" spans="1:10" ht="30" x14ac:dyDescent="0.25">
      <c r="A35" s="77">
        <v>28</v>
      </c>
      <c r="B35" s="163" t="s">
        <v>452</v>
      </c>
      <c r="C35" s="83" t="s">
        <v>262</v>
      </c>
      <c r="D35" s="83" t="s">
        <v>263</v>
      </c>
      <c r="E35" s="77" t="s">
        <v>17</v>
      </c>
      <c r="F35" s="77">
        <v>4</v>
      </c>
      <c r="G35" s="85">
        <v>14837</v>
      </c>
      <c r="H35" s="82">
        <v>59348</v>
      </c>
      <c r="I35" s="79" t="s">
        <v>105</v>
      </c>
      <c r="J35" s="77">
        <v>1</v>
      </c>
    </row>
    <row r="36" spans="1:10" x14ac:dyDescent="0.25">
      <c r="A36" s="77" t="s">
        <v>74</v>
      </c>
      <c r="B36" s="175" t="s">
        <v>345</v>
      </c>
      <c r="C36" s="176"/>
      <c r="D36" s="176"/>
      <c r="E36" s="176"/>
      <c r="F36" s="176"/>
      <c r="G36" s="176"/>
      <c r="H36" s="176"/>
      <c r="I36" s="176"/>
      <c r="J36" s="177"/>
    </row>
    <row r="37" spans="1:10" ht="30" x14ac:dyDescent="0.25">
      <c r="A37" s="77">
        <v>1</v>
      </c>
      <c r="B37" s="86" t="s">
        <v>452</v>
      </c>
      <c r="C37" s="87" t="s">
        <v>401</v>
      </c>
      <c r="D37" s="87" t="s">
        <v>402</v>
      </c>
      <c r="E37" s="88" t="s">
        <v>453</v>
      </c>
      <c r="F37" s="88">
        <v>9</v>
      </c>
      <c r="G37" s="89">
        <v>13306</v>
      </c>
      <c r="H37" s="90">
        <v>119754</v>
      </c>
      <c r="I37" s="87" t="s">
        <v>105</v>
      </c>
      <c r="J37" s="88">
        <v>1</v>
      </c>
    </row>
    <row r="38" spans="1:10" ht="30" x14ac:dyDescent="0.25">
      <c r="A38" s="77">
        <v>2</v>
      </c>
      <c r="B38" s="81" t="s">
        <v>452</v>
      </c>
      <c r="C38" s="83" t="s">
        <v>403</v>
      </c>
      <c r="D38" s="83" t="s">
        <v>404</v>
      </c>
      <c r="E38" s="77" t="s">
        <v>264</v>
      </c>
      <c r="F38" s="77">
        <v>1</v>
      </c>
      <c r="G38" s="85">
        <v>19888</v>
      </c>
      <c r="H38" s="82">
        <v>19888</v>
      </c>
      <c r="I38" s="83" t="s">
        <v>105</v>
      </c>
      <c r="J38" s="77">
        <v>1</v>
      </c>
    </row>
    <row r="39" spans="1:10" x14ac:dyDescent="0.25">
      <c r="A39" s="77" t="s">
        <v>85</v>
      </c>
      <c r="B39" s="178" t="s">
        <v>454</v>
      </c>
      <c r="C39" s="179"/>
      <c r="D39" s="179"/>
      <c r="E39" s="179"/>
      <c r="F39" s="179"/>
      <c r="G39" s="179"/>
      <c r="H39" s="179"/>
      <c r="I39" s="179"/>
      <c r="J39" s="180"/>
    </row>
    <row r="40" spans="1:10" x14ac:dyDescent="0.25">
      <c r="A40" s="77">
        <v>1</v>
      </c>
      <c r="B40" s="81" t="s">
        <v>431</v>
      </c>
      <c r="C40" s="79"/>
      <c r="D40" s="91" t="s">
        <v>407</v>
      </c>
      <c r="E40" s="92" t="s">
        <v>17</v>
      </c>
      <c r="F40" s="93">
        <v>14</v>
      </c>
      <c r="G40" s="80">
        <v>0</v>
      </c>
      <c r="H40" s="79"/>
      <c r="I40" s="79" t="s">
        <v>455</v>
      </c>
      <c r="J40" s="77">
        <v>1</v>
      </c>
    </row>
    <row r="41" spans="1:10" x14ac:dyDescent="0.25">
      <c r="A41" s="77">
        <v>2</v>
      </c>
      <c r="B41" s="81" t="s">
        <v>431</v>
      </c>
      <c r="C41" s="79"/>
      <c r="D41" s="91" t="s">
        <v>409</v>
      </c>
      <c r="E41" s="92" t="s">
        <v>17</v>
      </c>
      <c r="F41" s="93">
        <v>10</v>
      </c>
      <c r="G41" s="80">
        <v>0</v>
      </c>
      <c r="H41" s="79"/>
      <c r="I41" s="79" t="s">
        <v>455</v>
      </c>
      <c r="J41" s="77">
        <v>1</v>
      </c>
    </row>
    <row r="42" spans="1:10" x14ac:dyDescent="0.25">
      <c r="A42" s="77">
        <v>3</v>
      </c>
      <c r="B42" s="81" t="s">
        <v>431</v>
      </c>
      <c r="C42" s="79"/>
      <c r="D42" s="91" t="s">
        <v>410</v>
      </c>
      <c r="E42" s="92" t="s">
        <v>17</v>
      </c>
      <c r="F42" s="93">
        <v>35</v>
      </c>
      <c r="G42" s="80">
        <v>0</v>
      </c>
      <c r="H42" s="79"/>
      <c r="I42" s="79" t="s">
        <v>455</v>
      </c>
      <c r="J42" s="77">
        <v>1</v>
      </c>
    </row>
    <row r="43" spans="1:10" x14ac:dyDescent="0.25">
      <c r="A43" s="77">
        <v>4</v>
      </c>
      <c r="B43" s="81" t="s">
        <v>431</v>
      </c>
      <c r="C43" s="79"/>
      <c r="D43" s="91" t="s">
        <v>411</v>
      </c>
      <c r="E43" s="92" t="s">
        <v>17</v>
      </c>
      <c r="F43" s="93">
        <v>15</v>
      </c>
      <c r="G43" s="80">
        <v>0</v>
      </c>
      <c r="H43" s="79"/>
      <c r="I43" s="79" t="s">
        <v>455</v>
      </c>
      <c r="J43" s="77">
        <v>1</v>
      </c>
    </row>
    <row r="44" spans="1:10" x14ac:dyDescent="0.25">
      <c r="A44" s="77">
        <v>5</v>
      </c>
      <c r="B44" s="81" t="s">
        <v>431</v>
      </c>
      <c r="C44" s="79"/>
      <c r="D44" s="91" t="s">
        <v>412</v>
      </c>
      <c r="E44" s="92" t="s">
        <v>17</v>
      </c>
      <c r="F44" s="93">
        <v>42</v>
      </c>
      <c r="G44" s="80">
        <v>0</v>
      </c>
      <c r="H44" s="79"/>
      <c r="I44" s="79" t="s">
        <v>455</v>
      </c>
      <c r="J44" s="77">
        <v>1</v>
      </c>
    </row>
    <row r="45" spans="1:10" x14ac:dyDescent="0.25">
      <c r="A45" s="77">
        <v>6</v>
      </c>
      <c r="B45" s="81" t="s">
        <v>431</v>
      </c>
      <c r="C45" s="79"/>
      <c r="D45" s="91" t="s">
        <v>413</v>
      </c>
      <c r="E45" s="92" t="s">
        <v>17</v>
      </c>
      <c r="F45" s="93">
        <v>23</v>
      </c>
      <c r="G45" s="80">
        <v>0</v>
      </c>
      <c r="H45" s="79"/>
      <c r="I45" s="79" t="s">
        <v>455</v>
      </c>
      <c r="J45" s="77">
        <v>1</v>
      </c>
    </row>
    <row r="46" spans="1:10" x14ac:dyDescent="0.25">
      <c r="A46" s="77">
        <v>7</v>
      </c>
      <c r="B46" s="81" t="s">
        <v>431</v>
      </c>
      <c r="C46" s="79"/>
      <c r="D46" s="91" t="s">
        <v>414</v>
      </c>
      <c r="E46" s="92" t="s">
        <v>17</v>
      </c>
      <c r="F46" s="93">
        <v>4</v>
      </c>
      <c r="G46" s="80">
        <v>0</v>
      </c>
      <c r="H46" s="79"/>
      <c r="I46" s="79" t="s">
        <v>455</v>
      </c>
      <c r="J46" s="77">
        <v>1</v>
      </c>
    </row>
    <row r="47" spans="1:10" x14ac:dyDescent="0.25">
      <c r="A47" s="77">
        <v>8</v>
      </c>
      <c r="B47" s="81" t="s">
        <v>431</v>
      </c>
      <c r="C47" s="79"/>
      <c r="D47" s="91" t="s">
        <v>415</v>
      </c>
      <c r="E47" s="92" t="s">
        <v>17</v>
      </c>
      <c r="F47" s="93">
        <v>4</v>
      </c>
      <c r="G47" s="80">
        <v>0</v>
      </c>
      <c r="H47" s="79"/>
      <c r="I47" s="79" t="s">
        <v>455</v>
      </c>
      <c r="J47" s="77">
        <v>1</v>
      </c>
    </row>
    <row r="48" spans="1:10" x14ac:dyDescent="0.25">
      <c r="A48" s="77">
        <v>9</v>
      </c>
      <c r="B48" s="81" t="s">
        <v>431</v>
      </c>
      <c r="C48" s="79"/>
      <c r="D48" s="91" t="s">
        <v>416</v>
      </c>
      <c r="E48" s="92" t="s">
        <v>17</v>
      </c>
      <c r="F48" s="93">
        <v>14</v>
      </c>
      <c r="G48" s="80">
        <v>0</v>
      </c>
      <c r="H48" s="79"/>
      <c r="I48" s="79" t="s">
        <v>455</v>
      </c>
      <c r="J48" s="77">
        <v>1</v>
      </c>
    </row>
    <row r="49" spans="1:12" x14ac:dyDescent="0.25">
      <c r="A49" s="77">
        <v>10</v>
      </c>
      <c r="B49" s="81" t="s">
        <v>431</v>
      </c>
      <c r="C49" s="79"/>
      <c r="D49" s="91" t="s">
        <v>417</v>
      </c>
      <c r="E49" s="92" t="s">
        <v>17</v>
      </c>
      <c r="F49" s="93">
        <v>8</v>
      </c>
      <c r="G49" s="80"/>
      <c r="H49" s="79"/>
      <c r="I49" s="79" t="s">
        <v>455</v>
      </c>
      <c r="J49" s="77">
        <v>1</v>
      </c>
    </row>
    <row r="50" spans="1:12" x14ac:dyDescent="0.25">
      <c r="A50" s="77">
        <v>11</v>
      </c>
      <c r="B50" s="81" t="s">
        <v>431</v>
      </c>
      <c r="C50" s="79"/>
      <c r="D50" s="91" t="s">
        <v>418</v>
      </c>
      <c r="E50" s="92" t="s">
        <v>17</v>
      </c>
      <c r="F50" s="93">
        <v>1</v>
      </c>
      <c r="G50" s="80"/>
      <c r="H50" s="79"/>
      <c r="I50" s="79" t="s">
        <v>455</v>
      </c>
      <c r="J50" s="77">
        <v>1</v>
      </c>
      <c r="K50" s="94"/>
      <c r="L50" s="94"/>
    </row>
    <row r="51" spans="1:12" x14ac:dyDescent="0.25">
      <c r="A51" s="77">
        <v>12</v>
      </c>
      <c r="B51" s="81" t="s">
        <v>431</v>
      </c>
      <c r="C51" s="79"/>
      <c r="D51" s="91" t="s">
        <v>419</v>
      </c>
      <c r="E51" s="92" t="s">
        <v>17</v>
      </c>
      <c r="F51" s="93">
        <v>1</v>
      </c>
      <c r="G51" s="80"/>
      <c r="H51" s="79"/>
      <c r="I51" s="79" t="s">
        <v>455</v>
      </c>
      <c r="J51" s="77">
        <v>1</v>
      </c>
      <c r="L51" s="94"/>
    </row>
    <row r="52" spans="1:12" x14ac:dyDescent="0.25">
      <c r="A52" s="77">
        <v>13</v>
      </c>
      <c r="B52" s="81" t="s">
        <v>431</v>
      </c>
      <c r="C52" s="79"/>
      <c r="D52" s="91" t="s">
        <v>420</v>
      </c>
      <c r="E52" s="92" t="s">
        <v>17</v>
      </c>
      <c r="F52" s="93">
        <v>1</v>
      </c>
      <c r="G52" s="80"/>
      <c r="H52" s="79"/>
      <c r="I52" s="79" t="s">
        <v>455</v>
      </c>
      <c r="J52" s="77">
        <v>1</v>
      </c>
    </row>
    <row r="53" spans="1:12" ht="16.5" customHeight="1" x14ac:dyDescent="0.25">
      <c r="A53" s="98" t="s">
        <v>74</v>
      </c>
      <c r="B53" s="181" t="s">
        <v>456</v>
      </c>
      <c r="C53" s="182"/>
      <c r="D53" s="182"/>
      <c r="E53" s="182"/>
      <c r="F53" s="182"/>
      <c r="G53" s="182"/>
      <c r="H53" s="182"/>
      <c r="I53" s="182"/>
      <c r="J53" s="183"/>
    </row>
    <row r="54" spans="1:12" ht="30" x14ac:dyDescent="0.25">
      <c r="A54" s="77">
        <v>1</v>
      </c>
      <c r="B54" s="95" t="s">
        <v>431</v>
      </c>
      <c r="C54" s="96" t="s">
        <v>424</v>
      </c>
      <c r="D54" s="96" t="s">
        <v>425</v>
      </c>
      <c r="E54" s="77" t="s">
        <v>457</v>
      </c>
      <c r="F54" s="77">
        <v>1</v>
      </c>
      <c r="G54" s="97"/>
      <c r="H54" s="97"/>
      <c r="I54" s="96" t="s">
        <v>105</v>
      </c>
      <c r="J54" s="77">
        <v>1</v>
      </c>
    </row>
    <row r="55" spans="1:12" hidden="1" x14ac:dyDescent="0.25">
      <c r="A55" s="77"/>
      <c r="B55" s="98"/>
      <c r="C55" s="81" t="s">
        <v>458</v>
      </c>
      <c r="D55" s="91" t="s">
        <v>459</v>
      </c>
      <c r="E55" s="98"/>
      <c r="F55" s="99"/>
      <c r="G55" s="100"/>
      <c r="H55" s="100"/>
      <c r="I55" s="101"/>
      <c r="J55" s="83"/>
    </row>
    <row r="56" spans="1:12" hidden="1" x14ac:dyDescent="0.25">
      <c r="A56" s="167" t="s">
        <v>460</v>
      </c>
      <c r="B56" s="167"/>
      <c r="C56" s="167"/>
      <c r="D56" s="167"/>
      <c r="E56" s="97"/>
      <c r="F56" s="102"/>
      <c r="G56" s="97"/>
      <c r="H56" s="100"/>
      <c r="I56" s="83"/>
      <c r="J56" s="83"/>
    </row>
  </sheetData>
  <mergeCells count="17">
    <mergeCell ref="A56:D56"/>
    <mergeCell ref="I4:I5"/>
    <mergeCell ref="J4:J5"/>
    <mergeCell ref="A6:J6"/>
    <mergeCell ref="B36:J36"/>
    <mergeCell ref="B39:J39"/>
    <mergeCell ref="B53:J53"/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G4:H4"/>
  </mergeCells>
  <pageMargins left="0.37" right="0.7" top="0.39" bottom="0.26" header="0.3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9"/>
  <sheetViews>
    <sheetView topLeftCell="A2" workbookViewId="0">
      <selection activeCell="K32" sqref="K32"/>
    </sheetView>
  </sheetViews>
  <sheetFormatPr defaultRowHeight="15" x14ac:dyDescent="0.25"/>
  <cols>
    <col min="1" max="1" width="8.85546875" style="115" customWidth="1"/>
    <col min="2" max="2" width="21.7109375" style="110" customWidth="1"/>
    <col min="3" max="3" width="10.7109375" style="110" hidden="1" customWidth="1"/>
    <col min="4" max="4" width="39" style="110" customWidth="1"/>
    <col min="5" max="5" width="6.85546875" style="110" bestFit="1" customWidth="1"/>
    <col min="6" max="7" width="11.5703125" style="110" hidden="1" customWidth="1"/>
    <col min="8" max="8" width="13" style="110" hidden="1" customWidth="1"/>
    <col min="9" max="9" width="9.140625" style="117" hidden="1" customWidth="1"/>
    <col min="10" max="10" width="9.85546875" style="118" customWidth="1"/>
    <col min="11" max="11" width="15.42578125" style="117" customWidth="1"/>
    <col min="12" max="12" width="14.140625" style="119" customWidth="1"/>
    <col min="13" max="13" width="19.5703125" style="120" customWidth="1"/>
    <col min="14" max="14" width="14.7109375" style="110" customWidth="1"/>
    <col min="15" max="257" width="9.140625" style="110"/>
    <col min="258" max="258" width="9.7109375" style="110" customWidth="1"/>
    <col min="259" max="259" width="21.7109375" style="110" customWidth="1"/>
    <col min="260" max="260" width="36.5703125" style="110" customWidth="1"/>
    <col min="261" max="261" width="6.85546875" style="110" bestFit="1" customWidth="1"/>
    <col min="262" max="263" width="0" style="110" hidden="1" customWidth="1"/>
    <col min="264" max="264" width="33" style="110" customWidth="1"/>
    <col min="265" max="265" width="9.140625" style="110"/>
    <col min="266" max="266" width="9.85546875" style="110" customWidth="1"/>
    <col min="267" max="267" width="12.5703125" style="110" bestFit="1" customWidth="1"/>
    <col min="268" max="268" width="14.140625" style="110" bestFit="1" customWidth="1"/>
    <col min="269" max="269" width="23.42578125" style="110" customWidth="1"/>
    <col min="270" max="270" width="14.7109375" style="110" customWidth="1"/>
    <col min="271" max="513" width="9.140625" style="110"/>
    <col min="514" max="514" width="9.7109375" style="110" customWidth="1"/>
    <col min="515" max="515" width="21.7109375" style="110" customWidth="1"/>
    <col min="516" max="516" width="36.5703125" style="110" customWidth="1"/>
    <col min="517" max="517" width="6.85546875" style="110" bestFit="1" customWidth="1"/>
    <col min="518" max="519" width="0" style="110" hidden="1" customWidth="1"/>
    <col min="520" max="520" width="33" style="110" customWidth="1"/>
    <col min="521" max="521" width="9.140625" style="110"/>
    <col min="522" max="522" width="9.85546875" style="110" customWidth="1"/>
    <col min="523" max="523" width="12.5703125" style="110" bestFit="1" customWidth="1"/>
    <col min="524" max="524" width="14.140625" style="110" bestFit="1" customWidth="1"/>
    <col min="525" max="525" width="23.42578125" style="110" customWidth="1"/>
    <col min="526" max="526" width="14.7109375" style="110" customWidth="1"/>
    <col min="527" max="769" width="9.140625" style="110"/>
    <col min="770" max="770" width="9.7109375" style="110" customWidth="1"/>
    <col min="771" max="771" width="21.7109375" style="110" customWidth="1"/>
    <col min="772" max="772" width="36.5703125" style="110" customWidth="1"/>
    <col min="773" max="773" width="6.85546875" style="110" bestFit="1" customWidth="1"/>
    <col min="774" max="775" width="0" style="110" hidden="1" customWidth="1"/>
    <col min="776" max="776" width="33" style="110" customWidth="1"/>
    <col min="777" max="777" width="9.140625" style="110"/>
    <col min="778" max="778" width="9.85546875" style="110" customWidth="1"/>
    <col min="779" max="779" width="12.5703125" style="110" bestFit="1" customWidth="1"/>
    <col min="780" max="780" width="14.140625" style="110" bestFit="1" customWidth="1"/>
    <col min="781" max="781" width="23.42578125" style="110" customWidth="1"/>
    <col min="782" max="782" width="14.7109375" style="110" customWidth="1"/>
    <col min="783" max="1025" width="9.140625" style="110"/>
    <col min="1026" max="1026" width="9.7109375" style="110" customWidth="1"/>
    <col min="1027" max="1027" width="21.7109375" style="110" customWidth="1"/>
    <col min="1028" max="1028" width="36.5703125" style="110" customWidth="1"/>
    <col min="1029" max="1029" width="6.85546875" style="110" bestFit="1" customWidth="1"/>
    <col min="1030" max="1031" width="0" style="110" hidden="1" customWidth="1"/>
    <col min="1032" max="1032" width="33" style="110" customWidth="1"/>
    <col min="1033" max="1033" width="9.140625" style="110"/>
    <col min="1034" max="1034" width="9.85546875" style="110" customWidth="1"/>
    <col min="1035" max="1035" width="12.5703125" style="110" bestFit="1" customWidth="1"/>
    <col min="1036" max="1036" width="14.140625" style="110" bestFit="1" customWidth="1"/>
    <col min="1037" max="1037" width="23.42578125" style="110" customWidth="1"/>
    <col min="1038" max="1038" width="14.7109375" style="110" customWidth="1"/>
    <col min="1039" max="1281" width="9.140625" style="110"/>
    <col min="1282" max="1282" width="9.7109375" style="110" customWidth="1"/>
    <col min="1283" max="1283" width="21.7109375" style="110" customWidth="1"/>
    <col min="1284" max="1284" width="36.5703125" style="110" customWidth="1"/>
    <col min="1285" max="1285" width="6.85546875" style="110" bestFit="1" customWidth="1"/>
    <col min="1286" max="1287" width="0" style="110" hidden="1" customWidth="1"/>
    <col min="1288" max="1288" width="33" style="110" customWidth="1"/>
    <col min="1289" max="1289" width="9.140625" style="110"/>
    <col min="1290" max="1290" width="9.85546875" style="110" customWidth="1"/>
    <col min="1291" max="1291" width="12.5703125" style="110" bestFit="1" customWidth="1"/>
    <col min="1292" max="1292" width="14.140625" style="110" bestFit="1" customWidth="1"/>
    <col min="1293" max="1293" width="23.42578125" style="110" customWidth="1"/>
    <col min="1294" max="1294" width="14.7109375" style="110" customWidth="1"/>
    <col min="1295" max="1537" width="9.140625" style="110"/>
    <col min="1538" max="1538" width="9.7109375" style="110" customWidth="1"/>
    <col min="1539" max="1539" width="21.7109375" style="110" customWidth="1"/>
    <col min="1540" max="1540" width="36.5703125" style="110" customWidth="1"/>
    <col min="1541" max="1541" width="6.85546875" style="110" bestFit="1" customWidth="1"/>
    <col min="1542" max="1543" width="0" style="110" hidden="1" customWidth="1"/>
    <col min="1544" max="1544" width="33" style="110" customWidth="1"/>
    <col min="1545" max="1545" width="9.140625" style="110"/>
    <col min="1546" max="1546" width="9.85546875" style="110" customWidth="1"/>
    <col min="1547" max="1547" width="12.5703125" style="110" bestFit="1" customWidth="1"/>
    <col min="1548" max="1548" width="14.140625" style="110" bestFit="1" customWidth="1"/>
    <col min="1549" max="1549" width="23.42578125" style="110" customWidth="1"/>
    <col min="1550" max="1550" width="14.7109375" style="110" customWidth="1"/>
    <col min="1551" max="1793" width="9.140625" style="110"/>
    <col min="1794" max="1794" width="9.7109375" style="110" customWidth="1"/>
    <col min="1795" max="1795" width="21.7109375" style="110" customWidth="1"/>
    <col min="1796" max="1796" width="36.5703125" style="110" customWidth="1"/>
    <col min="1797" max="1797" width="6.85546875" style="110" bestFit="1" customWidth="1"/>
    <col min="1798" max="1799" width="0" style="110" hidden="1" customWidth="1"/>
    <col min="1800" max="1800" width="33" style="110" customWidth="1"/>
    <col min="1801" max="1801" width="9.140625" style="110"/>
    <col min="1802" max="1802" width="9.85546875" style="110" customWidth="1"/>
    <col min="1803" max="1803" width="12.5703125" style="110" bestFit="1" customWidth="1"/>
    <col min="1804" max="1804" width="14.140625" style="110" bestFit="1" customWidth="1"/>
    <col min="1805" max="1805" width="23.42578125" style="110" customWidth="1"/>
    <col min="1806" max="1806" width="14.7109375" style="110" customWidth="1"/>
    <col min="1807" max="2049" width="9.140625" style="110"/>
    <col min="2050" max="2050" width="9.7109375" style="110" customWidth="1"/>
    <col min="2051" max="2051" width="21.7109375" style="110" customWidth="1"/>
    <col min="2052" max="2052" width="36.5703125" style="110" customWidth="1"/>
    <col min="2053" max="2053" width="6.85546875" style="110" bestFit="1" customWidth="1"/>
    <col min="2054" max="2055" width="0" style="110" hidden="1" customWidth="1"/>
    <col min="2056" max="2056" width="33" style="110" customWidth="1"/>
    <col min="2057" max="2057" width="9.140625" style="110"/>
    <col min="2058" max="2058" width="9.85546875" style="110" customWidth="1"/>
    <col min="2059" max="2059" width="12.5703125" style="110" bestFit="1" customWidth="1"/>
    <col min="2060" max="2060" width="14.140625" style="110" bestFit="1" customWidth="1"/>
    <col min="2061" max="2061" width="23.42578125" style="110" customWidth="1"/>
    <col min="2062" max="2062" width="14.7109375" style="110" customWidth="1"/>
    <col min="2063" max="2305" width="9.140625" style="110"/>
    <col min="2306" max="2306" width="9.7109375" style="110" customWidth="1"/>
    <col min="2307" max="2307" width="21.7109375" style="110" customWidth="1"/>
    <col min="2308" max="2308" width="36.5703125" style="110" customWidth="1"/>
    <col min="2309" max="2309" width="6.85546875" style="110" bestFit="1" customWidth="1"/>
    <col min="2310" max="2311" width="0" style="110" hidden="1" customWidth="1"/>
    <col min="2312" max="2312" width="33" style="110" customWidth="1"/>
    <col min="2313" max="2313" width="9.140625" style="110"/>
    <col min="2314" max="2314" width="9.85546875" style="110" customWidth="1"/>
    <col min="2315" max="2315" width="12.5703125" style="110" bestFit="1" customWidth="1"/>
    <col min="2316" max="2316" width="14.140625" style="110" bestFit="1" customWidth="1"/>
    <col min="2317" max="2317" width="23.42578125" style="110" customWidth="1"/>
    <col min="2318" max="2318" width="14.7109375" style="110" customWidth="1"/>
    <col min="2319" max="2561" width="9.140625" style="110"/>
    <col min="2562" max="2562" width="9.7109375" style="110" customWidth="1"/>
    <col min="2563" max="2563" width="21.7109375" style="110" customWidth="1"/>
    <col min="2564" max="2564" width="36.5703125" style="110" customWidth="1"/>
    <col min="2565" max="2565" width="6.85546875" style="110" bestFit="1" customWidth="1"/>
    <col min="2566" max="2567" width="0" style="110" hidden="1" customWidth="1"/>
    <col min="2568" max="2568" width="33" style="110" customWidth="1"/>
    <col min="2569" max="2569" width="9.140625" style="110"/>
    <col min="2570" max="2570" width="9.85546875" style="110" customWidth="1"/>
    <col min="2571" max="2571" width="12.5703125" style="110" bestFit="1" customWidth="1"/>
    <col min="2572" max="2572" width="14.140625" style="110" bestFit="1" customWidth="1"/>
    <col min="2573" max="2573" width="23.42578125" style="110" customWidth="1"/>
    <col min="2574" max="2574" width="14.7109375" style="110" customWidth="1"/>
    <col min="2575" max="2817" width="9.140625" style="110"/>
    <col min="2818" max="2818" width="9.7109375" style="110" customWidth="1"/>
    <col min="2819" max="2819" width="21.7109375" style="110" customWidth="1"/>
    <col min="2820" max="2820" width="36.5703125" style="110" customWidth="1"/>
    <col min="2821" max="2821" width="6.85546875" style="110" bestFit="1" customWidth="1"/>
    <col min="2822" max="2823" width="0" style="110" hidden="1" customWidth="1"/>
    <col min="2824" max="2824" width="33" style="110" customWidth="1"/>
    <col min="2825" max="2825" width="9.140625" style="110"/>
    <col min="2826" max="2826" width="9.85546875" style="110" customWidth="1"/>
    <col min="2827" max="2827" width="12.5703125" style="110" bestFit="1" customWidth="1"/>
    <col min="2828" max="2828" width="14.140625" style="110" bestFit="1" customWidth="1"/>
    <col min="2829" max="2829" width="23.42578125" style="110" customWidth="1"/>
    <col min="2830" max="2830" width="14.7109375" style="110" customWidth="1"/>
    <col min="2831" max="3073" width="9.140625" style="110"/>
    <col min="3074" max="3074" width="9.7109375" style="110" customWidth="1"/>
    <col min="3075" max="3075" width="21.7109375" style="110" customWidth="1"/>
    <col min="3076" max="3076" width="36.5703125" style="110" customWidth="1"/>
    <col min="3077" max="3077" width="6.85546875" style="110" bestFit="1" customWidth="1"/>
    <col min="3078" max="3079" width="0" style="110" hidden="1" customWidth="1"/>
    <col min="3080" max="3080" width="33" style="110" customWidth="1"/>
    <col min="3081" max="3081" width="9.140625" style="110"/>
    <col min="3082" max="3082" width="9.85546875" style="110" customWidth="1"/>
    <col min="3083" max="3083" width="12.5703125" style="110" bestFit="1" customWidth="1"/>
    <col min="3084" max="3084" width="14.140625" style="110" bestFit="1" customWidth="1"/>
    <col min="3085" max="3085" width="23.42578125" style="110" customWidth="1"/>
    <col min="3086" max="3086" width="14.7109375" style="110" customWidth="1"/>
    <col min="3087" max="3329" width="9.140625" style="110"/>
    <col min="3330" max="3330" width="9.7109375" style="110" customWidth="1"/>
    <col min="3331" max="3331" width="21.7109375" style="110" customWidth="1"/>
    <col min="3332" max="3332" width="36.5703125" style="110" customWidth="1"/>
    <col min="3333" max="3333" width="6.85546875" style="110" bestFit="1" customWidth="1"/>
    <col min="3334" max="3335" width="0" style="110" hidden="1" customWidth="1"/>
    <col min="3336" max="3336" width="33" style="110" customWidth="1"/>
    <col min="3337" max="3337" width="9.140625" style="110"/>
    <col min="3338" max="3338" width="9.85546875" style="110" customWidth="1"/>
    <col min="3339" max="3339" width="12.5703125" style="110" bestFit="1" customWidth="1"/>
    <col min="3340" max="3340" width="14.140625" style="110" bestFit="1" customWidth="1"/>
    <col min="3341" max="3341" width="23.42578125" style="110" customWidth="1"/>
    <col min="3342" max="3342" width="14.7109375" style="110" customWidth="1"/>
    <col min="3343" max="3585" width="9.140625" style="110"/>
    <col min="3586" max="3586" width="9.7109375" style="110" customWidth="1"/>
    <col min="3587" max="3587" width="21.7109375" style="110" customWidth="1"/>
    <col min="3588" max="3588" width="36.5703125" style="110" customWidth="1"/>
    <col min="3589" max="3589" width="6.85546875" style="110" bestFit="1" customWidth="1"/>
    <col min="3590" max="3591" width="0" style="110" hidden="1" customWidth="1"/>
    <col min="3592" max="3592" width="33" style="110" customWidth="1"/>
    <col min="3593" max="3593" width="9.140625" style="110"/>
    <col min="3594" max="3594" width="9.85546875" style="110" customWidth="1"/>
    <col min="3595" max="3595" width="12.5703125" style="110" bestFit="1" customWidth="1"/>
    <col min="3596" max="3596" width="14.140625" style="110" bestFit="1" customWidth="1"/>
    <col min="3597" max="3597" width="23.42578125" style="110" customWidth="1"/>
    <col min="3598" max="3598" width="14.7109375" style="110" customWidth="1"/>
    <col min="3599" max="3841" width="9.140625" style="110"/>
    <col min="3842" max="3842" width="9.7109375" style="110" customWidth="1"/>
    <col min="3843" max="3843" width="21.7109375" style="110" customWidth="1"/>
    <col min="3844" max="3844" width="36.5703125" style="110" customWidth="1"/>
    <col min="3845" max="3845" width="6.85546875" style="110" bestFit="1" customWidth="1"/>
    <col min="3846" max="3847" width="0" style="110" hidden="1" customWidth="1"/>
    <col min="3848" max="3848" width="33" style="110" customWidth="1"/>
    <col min="3849" max="3849" width="9.140625" style="110"/>
    <col min="3850" max="3850" width="9.85546875" style="110" customWidth="1"/>
    <col min="3851" max="3851" width="12.5703125" style="110" bestFit="1" customWidth="1"/>
    <col min="3852" max="3852" width="14.140625" style="110" bestFit="1" customWidth="1"/>
    <col min="3853" max="3853" width="23.42578125" style="110" customWidth="1"/>
    <col min="3854" max="3854" width="14.7109375" style="110" customWidth="1"/>
    <col min="3855" max="4097" width="9.140625" style="110"/>
    <col min="4098" max="4098" width="9.7109375" style="110" customWidth="1"/>
    <col min="4099" max="4099" width="21.7109375" style="110" customWidth="1"/>
    <col min="4100" max="4100" width="36.5703125" style="110" customWidth="1"/>
    <col min="4101" max="4101" width="6.85546875" style="110" bestFit="1" customWidth="1"/>
    <col min="4102" max="4103" width="0" style="110" hidden="1" customWidth="1"/>
    <col min="4104" max="4104" width="33" style="110" customWidth="1"/>
    <col min="4105" max="4105" width="9.140625" style="110"/>
    <col min="4106" max="4106" width="9.85546875" style="110" customWidth="1"/>
    <col min="4107" max="4107" width="12.5703125" style="110" bestFit="1" customWidth="1"/>
    <col min="4108" max="4108" width="14.140625" style="110" bestFit="1" customWidth="1"/>
    <col min="4109" max="4109" width="23.42578125" style="110" customWidth="1"/>
    <col min="4110" max="4110" width="14.7109375" style="110" customWidth="1"/>
    <col min="4111" max="4353" width="9.140625" style="110"/>
    <col min="4354" max="4354" width="9.7109375" style="110" customWidth="1"/>
    <col min="4355" max="4355" width="21.7109375" style="110" customWidth="1"/>
    <col min="4356" max="4356" width="36.5703125" style="110" customWidth="1"/>
    <col min="4357" max="4357" width="6.85546875" style="110" bestFit="1" customWidth="1"/>
    <col min="4358" max="4359" width="0" style="110" hidden="1" customWidth="1"/>
    <col min="4360" max="4360" width="33" style="110" customWidth="1"/>
    <col min="4361" max="4361" width="9.140625" style="110"/>
    <col min="4362" max="4362" width="9.85546875" style="110" customWidth="1"/>
    <col min="4363" max="4363" width="12.5703125" style="110" bestFit="1" customWidth="1"/>
    <col min="4364" max="4364" width="14.140625" style="110" bestFit="1" customWidth="1"/>
    <col min="4365" max="4365" width="23.42578125" style="110" customWidth="1"/>
    <col min="4366" max="4366" width="14.7109375" style="110" customWidth="1"/>
    <col min="4367" max="4609" width="9.140625" style="110"/>
    <col min="4610" max="4610" width="9.7109375" style="110" customWidth="1"/>
    <col min="4611" max="4611" width="21.7109375" style="110" customWidth="1"/>
    <col min="4612" max="4612" width="36.5703125" style="110" customWidth="1"/>
    <col min="4613" max="4613" width="6.85546875" style="110" bestFit="1" customWidth="1"/>
    <col min="4614" max="4615" width="0" style="110" hidden="1" customWidth="1"/>
    <col min="4616" max="4616" width="33" style="110" customWidth="1"/>
    <col min="4617" max="4617" width="9.140625" style="110"/>
    <col min="4618" max="4618" width="9.85546875" style="110" customWidth="1"/>
    <col min="4619" max="4619" width="12.5703125" style="110" bestFit="1" customWidth="1"/>
    <col min="4620" max="4620" width="14.140625" style="110" bestFit="1" customWidth="1"/>
    <col min="4621" max="4621" width="23.42578125" style="110" customWidth="1"/>
    <col min="4622" max="4622" width="14.7109375" style="110" customWidth="1"/>
    <col min="4623" max="4865" width="9.140625" style="110"/>
    <col min="4866" max="4866" width="9.7109375" style="110" customWidth="1"/>
    <col min="4867" max="4867" width="21.7109375" style="110" customWidth="1"/>
    <col min="4868" max="4868" width="36.5703125" style="110" customWidth="1"/>
    <col min="4869" max="4869" width="6.85546875" style="110" bestFit="1" customWidth="1"/>
    <col min="4870" max="4871" width="0" style="110" hidden="1" customWidth="1"/>
    <col min="4872" max="4872" width="33" style="110" customWidth="1"/>
    <col min="4873" max="4873" width="9.140625" style="110"/>
    <col min="4874" max="4874" width="9.85546875" style="110" customWidth="1"/>
    <col min="4875" max="4875" width="12.5703125" style="110" bestFit="1" customWidth="1"/>
    <col min="4876" max="4876" width="14.140625" style="110" bestFit="1" customWidth="1"/>
    <col min="4877" max="4877" width="23.42578125" style="110" customWidth="1"/>
    <col min="4878" max="4878" width="14.7109375" style="110" customWidth="1"/>
    <col min="4879" max="5121" width="9.140625" style="110"/>
    <col min="5122" max="5122" width="9.7109375" style="110" customWidth="1"/>
    <col min="5123" max="5123" width="21.7109375" style="110" customWidth="1"/>
    <col min="5124" max="5124" width="36.5703125" style="110" customWidth="1"/>
    <col min="5125" max="5125" width="6.85546875" style="110" bestFit="1" customWidth="1"/>
    <col min="5126" max="5127" width="0" style="110" hidden="1" customWidth="1"/>
    <col min="5128" max="5128" width="33" style="110" customWidth="1"/>
    <col min="5129" max="5129" width="9.140625" style="110"/>
    <col min="5130" max="5130" width="9.85546875" style="110" customWidth="1"/>
    <col min="5131" max="5131" width="12.5703125" style="110" bestFit="1" customWidth="1"/>
    <col min="5132" max="5132" width="14.140625" style="110" bestFit="1" customWidth="1"/>
    <col min="5133" max="5133" width="23.42578125" style="110" customWidth="1"/>
    <col min="5134" max="5134" width="14.7109375" style="110" customWidth="1"/>
    <col min="5135" max="5377" width="9.140625" style="110"/>
    <col min="5378" max="5378" width="9.7109375" style="110" customWidth="1"/>
    <col min="5379" max="5379" width="21.7109375" style="110" customWidth="1"/>
    <col min="5380" max="5380" width="36.5703125" style="110" customWidth="1"/>
    <col min="5381" max="5381" width="6.85546875" style="110" bestFit="1" customWidth="1"/>
    <col min="5382" max="5383" width="0" style="110" hidden="1" customWidth="1"/>
    <col min="5384" max="5384" width="33" style="110" customWidth="1"/>
    <col min="5385" max="5385" width="9.140625" style="110"/>
    <col min="5386" max="5386" width="9.85546875" style="110" customWidth="1"/>
    <col min="5387" max="5387" width="12.5703125" style="110" bestFit="1" customWidth="1"/>
    <col min="5388" max="5388" width="14.140625" style="110" bestFit="1" customWidth="1"/>
    <col min="5389" max="5389" width="23.42578125" style="110" customWidth="1"/>
    <col min="5390" max="5390" width="14.7109375" style="110" customWidth="1"/>
    <col min="5391" max="5633" width="9.140625" style="110"/>
    <col min="5634" max="5634" width="9.7109375" style="110" customWidth="1"/>
    <col min="5635" max="5635" width="21.7109375" style="110" customWidth="1"/>
    <col min="5636" max="5636" width="36.5703125" style="110" customWidth="1"/>
    <col min="5637" max="5637" width="6.85546875" style="110" bestFit="1" customWidth="1"/>
    <col min="5638" max="5639" width="0" style="110" hidden="1" customWidth="1"/>
    <col min="5640" max="5640" width="33" style="110" customWidth="1"/>
    <col min="5641" max="5641" width="9.140625" style="110"/>
    <col min="5642" max="5642" width="9.85546875" style="110" customWidth="1"/>
    <col min="5643" max="5643" width="12.5703125" style="110" bestFit="1" customWidth="1"/>
    <col min="5644" max="5644" width="14.140625" style="110" bestFit="1" customWidth="1"/>
    <col min="5645" max="5645" width="23.42578125" style="110" customWidth="1"/>
    <col min="5646" max="5646" width="14.7109375" style="110" customWidth="1"/>
    <col min="5647" max="5889" width="9.140625" style="110"/>
    <col min="5890" max="5890" width="9.7109375" style="110" customWidth="1"/>
    <col min="5891" max="5891" width="21.7109375" style="110" customWidth="1"/>
    <col min="5892" max="5892" width="36.5703125" style="110" customWidth="1"/>
    <col min="5893" max="5893" width="6.85546875" style="110" bestFit="1" customWidth="1"/>
    <col min="5894" max="5895" width="0" style="110" hidden="1" customWidth="1"/>
    <col min="5896" max="5896" width="33" style="110" customWidth="1"/>
    <col min="5897" max="5897" width="9.140625" style="110"/>
    <col min="5898" max="5898" width="9.85546875" style="110" customWidth="1"/>
    <col min="5899" max="5899" width="12.5703125" style="110" bestFit="1" customWidth="1"/>
    <col min="5900" max="5900" width="14.140625" style="110" bestFit="1" customWidth="1"/>
    <col min="5901" max="5901" width="23.42578125" style="110" customWidth="1"/>
    <col min="5902" max="5902" width="14.7109375" style="110" customWidth="1"/>
    <col min="5903" max="6145" width="9.140625" style="110"/>
    <col min="6146" max="6146" width="9.7109375" style="110" customWidth="1"/>
    <col min="6147" max="6147" width="21.7109375" style="110" customWidth="1"/>
    <col min="6148" max="6148" width="36.5703125" style="110" customWidth="1"/>
    <col min="6149" max="6149" width="6.85546875" style="110" bestFit="1" customWidth="1"/>
    <col min="6150" max="6151" width="0" style="110" hidden="1" customWidth="1"/>
    <col min="6152" max="6152" width="33" style="110" customWidth="1"/>
    <col min="6153" max="6153" width="9.140625" style="110"/>
    <col min="6154" max="6154" width="9.85546875" style="110" customWidth="1"/>
    <col min="6155" max="6155" width="12.5703125" style="110" bestFit="1" customWidth="1"/>
    <col min="6156" max="6156" width="14.140625" style="110" bestFit="1" customWidth="1"/>
    <col min="6157" max="6157" width="23.42578125" style="110" customWidth="1"/>
    <col min="6158" max="6158" width="14.7109375" style="110" customWidth="1"/>
    <col min="6159" max="6401" width="9.140625" style="110"/>
    <col min="6402" max="6402" width="9.7109375" style="110" customWidth="1"/>
    <col min="6403" max="6403" width="21.7109375" style="110" customWidth="1"/>
    <col min="6404" max="6404" width="36.5703125" style="110" customWidth="1"/>
    <col min="6405" max="6405" width="6.85546875" style="110" bestFit="1" customWidth="1"/>
    <col min="6406" max="6407" width="0" style="110" hidden="1" customWidth="1"/>
    <col min="6408" max="6408" width="33" style="110" customWidth="1"/>
    <col min="6409" max="6409" width="9.140625" style="110"/>
    <col min="6410" max="6410" width="9.85546875" style="110" customWidth="1"/>
    <col min="6411" max="6411" width="12.5703125" style="110" bestFit="1" customWidth="1"/>
    <col min="6412" max="6412" width="14.140625" style="110" bestFit="1" customWidth="1"/>
    <col min="6413" max="6413" width="23.42578125" style="110" customWidth="1"/>
    <col min="6414" max="6414" width="14.7109375" style="110" customWidth="1"/>
    <col min="6415" max="6657" width="9.140625" style="110"/>
    <col min="6658" max="6658" width="9.7109375" style="110" customWidth="1"/>
    <col min="6659" max="6659" width="21.7109375" style="110" customWidth="1"/>
    <col min="6660" max="6660" width="36.5703125" style="110" customWidth="1"/>
    <col min="6661" max="6661" width="6.85546875" style="110" bestFit="1" customWidth="1"/>
    <col min="6662" max="6663" width="0" style="110" hidden="1" customWidth="1"/>
    <col min="6664" max="6664" width="33" style="110" customWidth="1"/>
    <col min="6665" max="6665" width="9.140625" style="110"/>
    <col min="6666" max="6666" width="9.85546875" style="110" customWidth="1"/>
    <col min="6667" max="6667" width="12.5703125" style="110" bestFit="1" customWidth="1"/>
    <col min="6668" max="6668" width="14.140625" style="110" bestFit="1" customWidth="1"/>
    <col min="6669" max="6669" width="23.42578125" style="110" customWidth="1"/>
    <col min="6670" max="6670" width="14.7109375" style="110" customWidth="1"/>
    <col min="6671" max="6913" width="9.140625" style="110"/>
    <col min="6914" max="6914" width="9.7109375" style="110" customWidth="1"/>
    <col min="6915" max="6915" width="21.7109375" style="110" customWidth="1"/>
    <col min="6916" max="6916" width="36.5703125" style="110" customWidth="1"/>
    <col min="6917" max="6917" width="6.85546875" style="110" bestFit="1" customWidth="1"/>
    <col min="6918" max="6919" width="0" style="110" hidden="1" customWidth="1"/>
    <col min="6920" max="6920" width="33" style="110" customWidth="1"/>
    <col min="6921" max="6921" width="9.140625" style="110"/>
    <col min="6922" max="6922" width="9.85546875" style="110" customWidth="1"/>
    <col min="6923" max="6923" width="12.5703125" style="110" bestFit="1" customWidth="1"/>
    <col min="6924" max="6924" width="14.140625" style="110" bestFit="1" customWidth="1"/>
    <col min="6925" max="6925" width="23.42578125" style="110" customWidth="1"/>
    <col min="6926" max="6926" width="14.7109375" style="110" customWidth="1"/>
    <col min="6927" max="7169" width="9.140625" style="110"/>
    <col min="7170" max="7170" width="9.7109375" style="110" customWidth="1"/>
    <col min="7171" max="7171" width="21.7109375" style="110" customWidth="1"/>
    <col min="7172" max="7172" width="36.5703125" style="110" customWidth="1"/>
    <col min="7173" max="7173" width="6.85546875" style="110" bestFit="1" customWidth="1"/>
    <col min="7174" max="7175" width="0" style="110" hidden="1" customWidth="1"/>
    <col min="7176" max="7176" width="33" style="110" customWidth="1"/>
    <col min="7177" max="7177" width="9.140625" style="110"/>
    <col min="7178" max="7178" width="9.85546875" style="110" customWidth="1"/>
    <col min="7179" max="7179" width="12.5703125" style="110" bestFit="1" customWidth="1"/>
    <col min="7180" max="7180" width="14.140625" style="110" bestFit="1" customWidth="1"/>
    <col min="7181" max="7181" width="23.42578125" style="110" customWidth="1"/>
    <col min="7182" max="7182" width="14.7109375" style="110" customWidth="1"/>
    <col min="7183" max="7425" width="9.140625" style="110"/>
    <col min="7426" max="7426" width="9.7109375" style="110" customWidth="1"/>
    <col min="7427" max="7427" width="21.7109375" style="110" customWidth="1"/>
    <col min="7428" max="7428" width="36.5703125" style="110" customWidth="1"/>
    <col min="7429" max="7429" width="6.85546875" style="110" bestFit="1" customWidth="1"/>
    <col min="7430" max="7431" width="0" style="110" hidden="1" customWidth="1"/>
    <col min="7432" max="7432" width="33" style="110" customWidth="1"/>
    <col min="7433" max="7433" width="9.140625" style="110"/>
    <col min="7434" max="7434" width="9.85546875" style="110" customWidth="1"/>
    <col min="7435" max="7435" width="12.5703125" style="110" bestFit="1" customWidth="1"/>
    <col min="7436" max="7436" width="14.140625" style="110" bestFit="1" customWidth="1"/>
    <col min="7437" max="7437" width="23.42578125" style="110" customWidth="1"/>
    <col min="7438" max="7438" width="14.7109375" style="110" customWidth="1"/>
    <col min="7439" max="7681" width="9.140625" style="110"/>
    <col min="7682" max="7682" width="9.7109375" style="110" customWidth="1"/>
    <col min="7683" max="7683" width="21.7109375" style="110" customWidth="1"/>
    <col min="7684" max="7684" width="36.5703125" style="110" customWidth="1"/>
    <col min="7685" max="7685" width="6.85546875" style="110" bestFit="1" customWidth="1"/>
    <col min="7686" max="7687" width="0" style="110" hidden="1" customWidth="1"/>
    <col min="7688" max="7688" width="33" style="110" customWidth="1"/>
    <col min="7689" max="7689" width="9.140625" style="110"/>
    <col min="7690" max="7690" width="9.85546875" style="110" customWidth="1"/>
    <col min="7691" max="7691" width="12.5703125" style="110" bestFit="1" customWidth="1"/>
    <col min="7692" max="7692" width="14.140625" style="110" bestFit="1" customWidth="1"/>
    <col min="7693" max="7693" width="23.42578125" style="110" customWidth="1"/>
    <col min="7694" max="7694" width="14.7109375" style="110" customWidth="1"/>
    <col min="7695" max="7937" width="9.140625" style="110"/>
    <col min="7938" max="7938" width="9.7109375" style="110" customWidth="1"/>
    <col min="7939" max="7939" width="21.7109375" style="110" customWidth="1"/>
    <col min="7940" max="7940" width="36.5703125" style="110" customWidth="1"/>
    <col min="7941" max="7941" width="6.85546875" style="110" bestFit="1" customWidth="1"/>
    <col min="7942" max="7943" width="0" style="110" hidden="1" customWidth="1"/>
    <col min="7944" max="7944" width="33" style="110" customWidth="1"/>
    <col min="7945" max="7945" width="9.140625" style="110"/>
    <col min="7946" max="7946" width="9.85546875" style="110" customWidth="1"/>
    <col min="7947" max="7947" width="12.5703125" style="110" bestFit="1" customWidth="1"/>
    <col min="7948" max="7948" width="14.140625" style="110" bestFit="1" customWidth="1"/>
    <col min="7949" max="7949" width="23.42578125" style="110" customWidth="1"/>
    <col min="7950" max="7950" width="14.7109375" style="110" customWidth="1"/>
    <col min="7951" max="8193" width="9.140625" style="110"/>
    <col min="8194" max="8194" width="9.7109375" style="110" customWidth="1"/>
    <col min="8195" max="8195" width="21.7109375" style="110" customWidth="1"/>
    <col min="8196" max="8196" width="36.5703125" style="110" customWidth="1"/>
    <col min="8197" max="8197" width="6.85546875" style="110" bestFit="1" customWidth="1"/>
    <col min="8198" max="8199" width="0" style="110" hidden="1" customWidth="1"/>
    <col min="8200" max="8200" width="33" style="110" customWidth="1"/>
    <col min="8201" max="8201" width="9.140625" style="110"/>
    <col min="8202" max="8202" width="9.85546875" style="110" customWidth="1"/>
    <col min="8203" max="8203" width="12.5703125" style="110" bestFit="1" customWidth="1"/>
    <col min="8204" max="8204" width="14.140625" style="110" bestFit="1" customWidth="1"/>
    <col min="8205" max="8205" width="23.42578125" style="110" customWidth="1"/>
    <col min="8206" max="8206" width="14.7109375" style="110" customWidth="1"/>
    <col min="8207" max="8449" width="9.140625" style="110"/>
    <col min="8450" max="8450" width="9.7109375" style="110" customWidth="1"/>
    <col min="8451" max="8451" width="21.7109375" style="110" customWidth="1"/>
    <col min="8452" max="8452" width="36.5703125" style="110" customWidth="1"/>
    <col min="8453" max="8453" width="6.85546875" style="110" bestFit="1" customWidth="1"/>
    <col min="8454" max="8455" width="0" style="110" hidden="1" customWidth="1"/>
    <col min="8456" max="8456" width="33" style="110" customWidth="1"/>
    <col min="8457" max="8457" width="9.140625" style="110"/>
    <col min="8458" max="8458" width="9.85546875" style="110" customWidth="1"/>
    <col min="8459" max="8459" width="12.5703125" style="110" bestFit="1" customWidth="1"/>
    <col min="8460" max="8460" width="14.140625" style="110" bestFit="1" customWidth="1"/>
    <col min="8461" max="8461" width="23.42578125" style="110" customWidth="1"/>
    <col min="8462" max="8462" width="14.7109375" style="110" customWidth="1"/>
    <col min="8463" max="8705" width="9.140625" style="110"/>
    <col min="8706" max="8706" width="9.7109375" style="110" customWidth="1"/>
    <col min="8707" max="8707" width="21.7109375" style="110" customWidth="1"/>
    <col min="8708" max="8708" width="36.5703125" style="110" customWidth="1"/>
    <col min="8709" max="8709" width="6.85546875" style="110" bestFit="1" customWidth="1"/>
    <col min="8710" max="8711" width="0" style="110" hidden="1" customWidth="1"/>
    <col min="8712" max="8712" width="33" style="110" customWidth="1"/>
    <col min="8713" max="8713" width="9.140625" style="110"/>
    <col min="8714" max="8714" width="9.85546875" style="110" customWidth="1"/>
    <col min="8715" max="8715" width="12.5703125" style="110" bestFit="1" customWidth="1"/>
    <col min="8716" max="8716" width="14.140625" style="110" bestFit="1" customWidth="1"/>
    <col min="8717" max="8717" width="23.42578125" style="110" customWidth="1"/>
    <col min="8718" max="8718" width="14.7109375" style="110" customWidth="1"/>
    <col min="8719" max="8961" width="9.140625" style="110"/>
    <col min="8962" max="8962" width="9.7109375" style="110" customWidth="1"/>
    <col min="8963" max="8963" width="21.7109375" style="110" customWidth="1"/>
    <col min="8964" max="8964" width="36.5703125" style="110" customWidth="1"/>
    <col min="8965" max="8965" width="6.85546875" style="110" bestFit="1" customWidth="1"/>
    <col min="8966" max="8967" width="0" style="110" hidden="1" customWidth="1"/>
    <col min="8968" max="8968" width="33" style="110" customWidth="1"/>
    <col min="8969" max="8969" width="9.140625" style="110"/>
    <col min="8970" max="8970" width="9.85546875" style="110" customWidth="1"/>
    <col min="8971" max="8971" width="12.5703125" style="110" bestFit="1" customWidth="1"/>
    <col min="8972" max="8972" width="14.140625" style="110" bestFit="1" customWidth="1"/>
    <col min="8973" max="8973" width="23.42578125" style="110" customWidth="1"/>
    <col min="8974" max="8974" width="14.7109375" style="110" customWidth="1"/>
    <col min="8975" max="9217" width="9.140625" style="110"/>
    <col min="9218" max="9218" width="9.7109375" style="110" customWidth="1"/>
    <col min="9219" max="9219" width="21.7109375" style="110" customWidth="1"/>
    <col min="9220" max="9220" width="36.5703125" style="110" customWidth="1"/>
    <col min="9221" max="9221" width="6.85546875" style="110" bestFit="1" customWidth="1"/>
    <col min="9222" max="9223" width="0" style="110" hidden="1" customWidth="1"/>
    <col min="9224" max="9224" width="33" style="110" customWidth="1"/>
    <col min="9225" max="9225" width="9.140625" style="110"/>
    <col min="9226" max="9226" width="9.85546875" style="110" customWidth="1"/>
    <col min="9227" max="9227" width="12.5703125" style="110" bestFit="1" customWidth="1"/>
    <col min="9228" max="9228" width="14.140625" style="110" bestFit="1" customWidth="1"/>
    <col min="9229" max="9229" width="23.42578125" style="110" customWidth="1"/>
    <col min="9230" max="9230" width="14.7109375" style="110" customWidth="1"/>
    <col min="9231" max="9473" width="9.140625" style="110"/>
    <col min="9474" max="9474" width="9.7109375" style="110" customWidth="1"/>
    <col min="9475" max="9475" width="21.7109375" style="110" customWidth="1"/>
    <col min="9476" max="9476" width="36.5703125" style="110" customWidth="1"/>
    <col min="9477" max="9477" width="6.85546875" style="110" bestFit="1" customWidth="1"/>
    <col min="9478" max="9479" width="0" style="110" hidden="1" customWidth="1"/>
    <col min="9480" max="9480" width="33" style="110" customWidth="1"/>
    <col min="9481" max="9481" width="9.140625" style="110"/>
    <col min="9482" max="9482" width="9.85546875" style="110" customWidth="1"/>
    <col min="9483" max="9483" width="12.5703125" style="110" bestFit="1" customWidth="1"/>
    <col min="9484" max="9484" width="14.140625" style="110" bestFit="1" customWidth="1"/>
    <col min="9485" max="9485" width="23.42578125" style="110" customWidth="1"/>
    <col min="9486" max="9486" width="14.7109375" style="110" customWidth="1"/>
    <col min="9487" max="9729" width="9.140625" style="110"/>
    <col min="9730" max="9730" width="9.7109375" style="110" customWidth="1"/>
    <col min="9731" max="9731" width="21.7109375" style="110" customWidth="1"/>
    <col min="9732" max="9732" width="36.5703125" style="110" customWidth="1"/>
    <col min="9733" max="9733" width="6.85546875" style="110" bestFit="1" customWidth="1"/>
    <col min="9734" max="9735" width="0" style="110" hidden="1" customWidth="1"/>
    <col min="9736" max="9736" width="33" style="110" customWidth="1"/>
    <col min="9737" max="9737" width="9.140625" style="110"/>
    <col min="9738" max="9738" width="9.85546875" style="110" customWidth="1"/>
    <col min="9739" max="9739" width="12.5703125" style="110" bestFit="1" customWidth="1"/>
    <col min="9740" max="9740" width="14.140625" style="110" bestFit="1" customWidth="1"/>
    <col min="9741" max="9741" width="23.42578125" style="110" customWidth="1"/>
    <col min="9742" max="9742" width="14.7109375" style="110" customWidth="1"/>
    <col min="9743" max="9985" width="9.140625" style="110"/>
    <col min="9986" max="9986" width="9.7109375" style="110" customWidth="1"/>
    <col min="9987" max="9987" width="21.7109375" style="110" customWidth="1"/>
    <col min="9988" max="9988" width="36.5703125" style="110" customWidth="1"/>
    <col min="9989" max="9989" width="6.85546875" style="110" bestFit="1" customWidth="1"/>
    <col min="9990" max="9991" width="0" style="110" hidden="1" customWidth="1"/>
    <col min="9992" max="9992" width="33" style="110" customWidth="1"/>
    <col min="9993" max="9993" width="9.140625" style="110"/>
    <col min="9994" max="9994" width="9.85546875" style="110" customWidth="1"/>
    <col min="9995" max="9995" width="12.5703125" style="110" bestFit="1" customWidth="1"/>
    <col min="9996" max="9996" width="14.140625" style="110" bestFit="1" customWidth="1"/>
    <col min="9997" max="9997" width="23.42578125" style="110" customWidth="1"/>
    <col min="9998" max="9998" width="14.7109375" style="110" customWidth="1"/>
    <col min="9999" max="10241" width="9.140625" style="110"/>
    <col min="10242" max="10242" width="9.7109375" style="110" customWidth="1"/>
    <col min="10243" max="10243" width="21.7109375" style="110" customWidth="1"/>
    <col min="10244" max="10244" width="36.5703125" style="110" customWidth="1"/>
    <col min="10245" max="10245" width="6.85546875" style="110" bestFit="1" customWidth="1"/>
    <col min="10246" max="10247" width="0" style="110" hidden="1" customWidth="1"/>
    <col min="10248" max="10248" width="33" style="110" customWidth="1"/>
    <col min="10249" max="10249" width="9.140625" style="110"/>
    <col min="10250" max="10250" width="9.85546875" style="110" customWidth="1"/>
    <col min="10251" max="10251" width="12.5703125" style="110" bestFit="1" customWidth="1"/>
    <col min="10252" max="10252" width="14.140625" style="110" bestFit="1" customWidth="1"/>
    <col min="10253" max="10253" width="23.42578125" style="110" customWidth="1"/>
    <col min="10254" max="10254" width="14.7109375" style="110" customWidth="1"/>
    <col min="10255" max="10497" width="9.140625" style="110"/>
    <col min="10498" max="10498" width="9.7109375" style="110" customWidth="1"/>
    <col min="10499" max="10499" width="21.7109375" style="110" customWidth="1"/>
    <col min="10500" max="10500" width="36.5703125" style="110" customWidth="1"/>
    <col min="10501" max="10501" width="6.85546875" style="110" bestFit="1" customWidth="1"/>
    <col min="10502" max="10503" width="0" style="110" hidden="1" customWidth="1"/>
    <col min="10504" max="10504" width="33" style="110" customWidth="1"/>
    <col min="10505" max="10505" width="9.140625" style="110"/>
    <col min="10506" max="10506" width="9.85546875" style="110" customWidth="1"/>
    <col min="10507" max="10507" width="12.5703125" style="110" bestFit="1" customWidth="1"/>
    <col min="10508" max="10508" width="14.140625" style="110" bestFit="1" customWidth="1"/>
    <col min="10509" max="10509" width="23.42578125" style="110" customWidth="1"/>
    <col min="10510" max="10510" width="14.7109375" style="110" customWidth="1"/>
    <col min="10511" max="10753" width="9.140625" style="110"/>
    <col min="10754" max="10754" width="9.7109375" style="110" customWidth="1"/>
    <col min="10755" max="10755" width="21.7109375" style="110" customWidth="1"/>
    <col min="10756" max="10756" width="36.5703125" style="110" customWidth="1"/>
    <col min="10757" max="10757" width="6.85546875" style="110" bestFit="1" customWidth="1"/>
    <col min="10758" max="10759" width="0" style="110" hidden="1" customWidth="1"/>
    <col min="10760" max="10760" width="33" style="110" customWidth="1"/>
    <col min="10761" max="10761" width="9.140625" style="110"/>
    <col min="10762" max="10762" width="9.85546875" style="110" customWidth="1"/>
    <col min="10763" max="10763" width="12.5703125" style="110" bestFit="1" customWidth="1"/>
    <col min="10764" max="10764" width="14.140625" style="110" bestFit="1" customWidth="1"/>
    <col min="10765" max="10765" width="23.42578125" style="110" customWidth="1"/>
    <col min="10766" max="10766" width="14.7109375" style="110" customWidth="1"/>
    <col min="10767" max="11009" width="9.140625" style="110"/>
    <col min="11010" max="11010" width="9.7109375" style="110" customWidth="1"/>
    <col min="11011" max="11011" width="21.7109375" style="110" customWidth="1"/>
    <col min="11012" max="11012" width="36.5703125" style="110" customWidth="1"/>
    <col min="11013" max="11013" width="6.85546875" style="110" bestFit="1" customWidth="1"/>
    <col min="11014" max="11015" width="0" style="110" hidden="1" customWidth="1"/>
    <col min="11016" max="11016" width="33" style="110" customWidth="1"/>
    <col min="11017" max="11017" width="9.140625" style="110"/>
    <col min="11018" max="11018" width="9.85546875" style="110" customWidth="1"/>
    <col min="11019" max="11019" width="12.5703125" style="110" bestFit="1" customWidth="1"/>
    <col min="11020" max="11020" width="14.140625" style="110" bestFit="1" customWidth="1"/>
    <col min="11021" max="11021" width="23.42578125" style="110" customWidth="1"/>
    <col min="11022" max="11022" width="14.7109375" style="110" customWidth="1"/>
    <col min="11023" max="11265" width="9.140625" style="110"/>
    <col min="11266" max="11266" width="9.7109375" style="110" customWidth="1"/>
    <col min="11267" max="11267" width="21.7109375" style="110" customWidth="1"/>
    <col min="11268" max="11268" width="36.5703125" style="110" customWidth="1"/>
    <col min="11269" max="11269" width="6.85546875" style="110" bestFit="1" customWidth="1"/>
    <col min="11270" max="11271" width="0" style="110" hidden="1" customWidth="1"/>
    <col min="11272" max="11272" width="33" style="110" customWidth="1"/>
    <col min="11273" max="11273" width="9.140625" style="110"/>
    <col min="11274" max="11274" width="9.85546875" style="110" customWidth="1"/>
    <col min="11275" max="11275" width="12.5703125" style="110" bestFit="1" customWidth="1"/>
    <col min="11276" max="11276" width="14.140625" style="110" bestFit="1" customWidth="1"/>
    <col min="11277" max="11277" width="23.42578125" style="110" customWidth="1"/>
    <col min="11278" max="11278" width="14.7109375" style="110" customWidth="1"/>
    <col min="11279" max="11521" width="9.140625" style="110"/>
    <col min="11522" max="11522" width="9.7109375" style="110" customWidth="1"/>
    <col min="11523" max="11523" width="21.7109375" style="110" customWidth="1"/>
    <col min="11524" max="11524" width="36.5703125" style="110" customWidth="1"/>
    <col min="11525" max="11525" width="6.85546875" style="110" bestFit="1" customWidth="1"/>
    <col min="11526" max="11527" width="0" style="110" hidden="1" customWidth="1"/>
    <col min="11528" max="11528" width="33" style="110" customWidth="1"/>
    <col min="11529" max="11529" width="9.140625" style="110"/>
    <col min="11530" max="11530" width="9.85546875" style="110" customWidth="1"/>
    <col min="11531" max="11531" width="12.5703125" style="110" bestFit="1" customWidth="1"/>
    <col min="11532" max="11532" width="14.140625" style="110" bestFit="1" customWidth="1"/>
    <col min="11533" max="11533" width="23.42578125" style="110" customWidth="1"/>
    <col min="11534" max="11534" width="14.7109375" style="110" customWidth="1"/>
    <col min="11535" max="11777" width="9.140625" style="110"/>
    <col min="11778" max="11778" width="9.7109375" style="110" customWidth="1"/>
    <col min="11779" max="11779" width="21.7109375" style="110" customWidth="1"/>
    <col min="11780" max="11780" width="36.5703125" style="110" customWidth="1"/>
    <col min="11781" max="11781" width="6.85546875" style="110" bestFit="1" customWidth="1"/>
    <col min="11782" max="11783" width="0" style="110" hidden="1" customWidth="1"/>
    <col min="11784" max="11784" width="33" style="110" customWidth="1"/>
    <col min="11785" max="11785" width="9.140625" style="110"/>
    <col min="11786" max="11786" width="9.85546875" style="110" customWidth="1"/>
    <col min="11787" max="11787" width="12.5703125" style="110" bestFit="1" customWidth="1"/>
    <col min="11788" max="11788" width="14.140625" style="110" bestFit="1" customWidth="1"/>
    <col min="11789" max="11789" width="23.42578125" style="110" customWidth="1"/>
    <col min="11790" max="11790" width="14.7109375" style="110" customWidth="1"/>
    <col min="11791" max="12033" width="9.140625" style="110"/>
    <col min="12034" max="12034" width="9.7109375" style="110" customWidth="1"/>
    <col min="12035" max="12035" width="21.7109375" style="110" customWidth="1"/>
    <col min="12036" max="12036" width="36.5703125" style="110" customWidth="1"/>
    <col min="12037" max="12037" width="6.85546875" style="110" bestFit="1" customWidth="1"/>
    <col min="12038" max="12039" width="0" style="110" hidden="1" customWidth="1"/>
    <col min="12040" max="12040" width="33" style="110" customWidth="1"/>
    <col min="12041" max="12041" width="9.140625" style="110"/>
    <col min="12042" max="12042" width="9.85546875" style="110" customWidth="1"/>
    <col min="12043" max="12043" width="12.5703125" style="110" bestFit="1" customWidth="1"/>
    <col min="12044" max="12044" width="14.140625" style="110" bestFit="1" customWidth="1"/>
    <col min="12045" max="12045" width="23.42578125" style="110" customWidth="1"/>
    <col min="12046" max="12046" width="14.7109375" style="110" customWidth="1"/>
    <col min="12047" max="12289" width="9.140625" style="110"/>
    <col min="12290" max="12290" width="9.7109375" style="110" customWidth="1"/>
    <col min="12291" max="12291" width="21.7109375" style="110" customWidth="1"/>
    <col min="12292" max="12292" width="36.5703125" style="110" customWidth="1"/>
    <col min="12293" max="12293" width="6.85546875" style="110" bestFit="1" customWidth="1"/>
    <col min="12294" max="12295" width="0" style="110" hidden="1" customWidth="1"/>
    <col min="12296" max="12296" width="33" style="110" customWidth="1"/>
    <col min="12297" max="12297" width="9.140625" style="110"/>
    <col min="12298" max="12298" width="9.85546875" style="110" customWidth="1"/>
    <col min="12299" max="12299" width="12.5703125" style="110" bestFit="1" customWidth="1"/>
    <col min="12300" max="12300" width="14.140625" style="110" bestFit="1" customWidth="1"/>
    <col min="12301" max="12301" width="23.42578125" style="110" customWidth="1"/>
    <col min="12302" max="12302" width="14.7109375" style="110" customWidth="1"/>
    <col min="12303" max="12545" width="9.140625" style="110"/>
    <col min="12546" max="12546" width="9.7109375" style="110" customWidth="1"/>
    <col min="12547" max="12547" width="21.7109375" style="110" customWidth="1"/>
    <col min="12548" max="12548" width="36.5703125" style="110" customWidth="1"/>
    <col min="12549" max="12549" width="6.85546875" style="110" bestFit="1" customWidth="1"/>
    <col min="12550" max="12551" width="0" style="110" hidden="1" customWidth="1"/>
    <col min="12552" max="12552" width="33" style="110" customWidth="1"/>
    <col min="12553" max="12553" width="9.140625" style="110"/>
    <col min="12554" max="12554" width="9.85546875" style="110" customWidth="1"/>
    <col min="12555" max="12555" width="12.5703125" style="110" bestFit="1" customWidth="1"/>
    <col min="12556" max="12556" width="14.140625" style="110" bestFit="1" customWidth="1"/>
    <col min="12557" max="12557" width="23.42578125" style="110" customWidth="1"/>
    <col min="12558" max="12558" width="14.7109375" style="110" customWidth="1"/>
    <col min="12559" max="12801" width="9.140625" style="110"/>
    <col min="12802" max="12802" width="9.7109375" style="110" customWidth="1"/>
    <col min="12803" max="12803" width="21.7109375" style="110" customWidth="1"/>
    <col min="12804" max="12804" width="36.5703125" style="110" customWidth="1"/>
    <col min="12805" max="12805" width="6.85546875" style="110" bestFit="1" customWidth="1"/>
    <col min="12806" max="12807" width="0" style="110" hidden="1" customWidth="1"/>
    <col min="12808" max="12808" width="33" style="110" customWidth="1"/>
    <col min="12809" max="12809" width="9.140625" style="110"/>
    <col min="12810" max="12810" width="9.85546875" style="110" customWidth="1"/>
    <col min="12811" max="12811" width="12.5703125" style="110" bestFit="1" customWidth="1"/>
    <col min="12812" max="12812" width="14.140625" style="110" bestFit="1" customWidth="1"/>
    <col min="12813" max="12813" width="23.42578125" style="110" customWidth="1"/>
    <col min="12814" max="12814" width="14.7109375" style="110" customWidth="1"/>
    <col min="12815" max="13057" width="9.140625" style="110"/>
    <col min="13058" max="13058" width="9.7109375" style="110" customWidth="1"/>
    <col min="13059" max="13059" width="21.7109375" style="110" customWidth="1"/>
    <col min="13060" max="13060" width="36.5703125" style="110" customWidth="1"/>
    <col min="13061" max="13061" width="6.85546875" style="110" bestFit="1" customWidth="1"/>
    <col min="13062" max="13063" width="0" style="110" hidden="1" customWidth="1"/>
    <col min="13064" max="13064" width="33" style="110" customWidth="1"/>
    <col min="13065" max="13065" width="9.140625" style="110"/>
    <col min="13066" max="13066" width="9.85546875" style="110" customWidth="1"/>
    <col min="13067" max="13067" width="12.5703125" style="110" bestFit="1" customWidth="1"/>
    <col min="13068" max="13068" width="14.140625" style="110" bestFit="1" customWidth="1"/>
    <col min="13069" max="13069" width="23.42578125" style="110" customWidth="1"/>
    <col min="13070" max="13070" width="14.7109375" style="110" customWidth="1"/>
    <col min="13071" max="13313" width="9.140625" style="110"/>
    <col min="13314" max="13314" width="9.7109375" style="110" customWidth="1"/>
    <col min="13315" max="13315" width="21.7109375" style="110" customWidth="1"/>
    <col min="13316" max="13316" width="36.5703125" style="110" customWidth="1"/>
    <col min="13317" max="13317" width="6.85546875" style="110" bestFit="1" customWidth="1"/>
    <col min="13318" max="13319" width="0" style="110" hidden="1" customWidth="1"/>
    <col min="13320" max="13320" width="33" style="110" customWidth="1"/>
    <col min="13321" max="13321" width="9.140625" style="110"/>
    <col min="13322" max="13322" width="9.85546875" style="110" customWidth="1"/>
    <col min="13323" max="13323" width="12.5703125" style="110" bestFit="1" customWidth="1"/>
    <col min="13324" max="13324" width="14.140625" style="110" bestFit="1" customWidth="1"/>
    <col min="13325" max="13325" width="23.42578125" style="110" customWidth="1"/>
    <col min="13326" max="13326" width="14.7109375" style="110" customWidth="1"/>
    <col min="13327" max="13569" width="9.140625" style="110"/>
    <col min="13570" max="13570" width="9.7109375" style="110" customWidth="1"/>
    <col min="13571" max="13571" width="21.7109375" style="110" customWidth="1"/>
    <col min="13572" max="13572" width="36.5703125" style="110" customWidth="1"/>
    <col min="13573" max="13573" width="6.85546875" style="110" bestFit="1" customWidth="1"/>
    <col min="13574" max="13575" width="0" style="110" hidden="1" customWidth="1"/>
    <col min="13576" max="13576" width="33" style="110" customWidth="1"/>
    <col min="13577" max="13577" width="9.140625" style="110"/>
    <col min="13578" max="13578" width="9.85546875" style="110" customWidth="1"/>
    <col min="13579" max="13579" width="12.5703125" style="110" bestFit="1" customWidth="1"/>
    <col min="13580" max="13580" width="14.140625" style="110" bestFit="1" customWidth="1"/>
    <col min="13581" max="13581" width="23.42578125" style="110" customWidth="1"/>
    <col min="13582" max="13582" width="14.7109375" style="110" customWidth="1"/>
    <col min="13583" max="13825" width="9.140625" style="110"/>
    <col min="13826" max="13826" width="9.7109375" style="110" customWidth="1"/>
    <col min="13827" max="13827" width="21.7109375" style="110" customWidth="1"/>
    <col min="13828" max="13828" width="36.5703125" style="110" customWidth="1"/>
    <col min="13829" max="13829" width="6.85546875" style="110" bestFit="1" customWidth="1"/>
    <col min="13830" max="13831" width="0" style="110" hidden="1" customWidth="1"/>
    <col min="13832" max="13832" width="33" style="110" customWidth="1"/>
    <col min="13833" max="13833" width="9.140625" style="110"/>
    <col min="13834" max="13834" width="9.85546875" style="110" customWidth="1"/>
    <col min="13835" max="13835" width="12.5703125" style="110" bestFit="1" customWidth="1"/>
    <col min="13836" max="13836" width="14.140625" style="110" bestFit="1" customWidth="1"/>
    <col min="13837" max="13837" width="23.42578125" style="110" customWidth="1"/>
    <col min="13838" max="13838" width="14.7109375" style="110" customWidth="1"/>
    <col min="13839" max="14081" width="9.140625" style="110"/>
    <col min="14082" max="14082" width="9.7109375" style="110" customWidth="1"/>
    <col min="14083" max="14083" width="21.7109375" style="110" customWidth="1"/>
    <col min="14084" max="14084" width="36.5703125" style="110" customWidth="1"/>
    <col min="14085" max="14085" width="6.85546875" style="110" bestFit="1" customWidth="1"/>
    <col min="14086" max="14087" width="0" style="110" hidden="1" customWidth="1"/>
    <col min="14088" max="14088" width="33" style="110" customWidth="1"/>
    <col min="14089" max="14089" width="9.140625" style="110"/>
    <col min="14090" max="14090" width="9.85546875" style="110" customWidth="1"/>
    <col min="14091" max="14091" width="12.5703125" style="110" bestFit="1" customWidth="1"/>
    <col min="14092" max="14092" width="14.140625" style="110" bestFit="1" customWidth="1"/>
    <col min="14093" max="14093" width="23.42578125" style="110" customWidth="1"/>
    <col min="14094" max="14094" width="14.7109375" style="110" customWidth="1"/>
    <col min="14095" max="14337" width="9.140625" style="110"/>
    <col min="14338" max="14338" width="9.7109375" style="110" customWidth="1"/>
    <col min="14339" max="14339" width="21.7109375" style="110" customWidth="1"/>
    <col min="14340" max="14340" width="36.5703125" style="110" customWidth="1"/>
    <col min="14341" max="14341" width="6.85546875" style="110" bestFit="1" customWidth="1"/>
    <col min="14342" max="14343" width="0" style="110" hidden="1" customWidth="1"/>
    <col min="14344" max="14344" width="33" style="110" customWidth="1"/>
    <col min="14345" max="14345" width="9.140625" style="110"/>
    <col min="14346" max="14346" width="9.85546875" style="110" customWidth="1"/>
    <col min="14347" max="14347" width="12.5703125" style="110" bestFit="1" customWidth="1"/>
    <col min="14348" max="14348" width="14.140625" style="110" bestFit="1" customWidth="1"/>
    <col min="14349" max="14349" width="23.42578125" style="110" customWidth="1"/>
    <col min="14350" max="14350" width="14.7109375" style="110" customWidth="1"/>
    <col min="14351" max="14593" width="9.140625" style="110"/>
    <col min="14594" max="14594" width="9.7109375" style="110" customWidth="1"/>
    <col min="14595" max="14595" width="21.7109375" style="110" customWidth="1"/>
    <col min="14596" max="14596" width="36.5703125" style="110" customWidth="1"/>
    <col min="14597" max="14597" width="6.85546875" style="110" bestFit="1" customWidth="1"/>
    <col min="14598" max="14599" width="0" style="110" hidden="1" customWidth="1"/>
    <col min="14600" max="14600" width="33" style="110" customWidth="1"/>
    <col min="14601" max="14601" width="9.140625" style="110"/>
    <col min="14602" max="14602" width="9.85546875" style="110" customWidth="1"/>
    <col min="14603" max="14603" width="12.5703125" style="110" bestFit="1" customWidth="1"/>
    <col min="14604" max="14604" width="14.140625" style="110" bestFit="1" customWidth="1"/>
    <col min="14605" max="14605" width="23.42578125" style="110" customWidth="1"/>
    <col min="14606" max="14606" width="14.7109375" style="110" customWidth="1"/>
    <col min="14607" max="14849" width="9.140625" style="110"/>
    <col min="14850" max="14850" width="9.7109375" style="110" customWidth="1"/>
    <col min="14851" max="14851" width="21.7109375" style="110" customWidth="1"/>
    <col min="14852" max="14852" width="36.5703125" style="110" customWidth="1"/>
    <col min="14853" max="14853" width="6.85546875" style="110" bestFit="1" customWidth="1"/>
    <col min="14854" max="14855" width="0" style="110" hidden="1" customWidth="1"/>
    <col min="14856" max="14856" width="33" style="110" customWidth="1"/>
    <col min="14857" max="14857" width="9.140625" style="110"/>
    <col min="14858" max="14858" width="9.85546875" style="110" customWidth="1"/>
    <col min="14859" max="14859" width="12.5703125" style="110" bestFit="1" customWidth="1"/>
    <col min="14860" max="14860" width="14.140625" style="110" bestFit="1" customWidth="1"/>
    <col min="14861" max="14861" width="23.42578125" style="110" customWidth="1"/>
    <col min="14862" max="14862" width="14.7109375" style="110" customWidth="1"/>
    <col min="14863" max="15105" width="9.140625" style="110"/>
    <col min="15106" max="15106" width="9.7109375" style="110" customWidth="1"/>
    <col min="15107" max="15107" width="21.7109375" style="110" customWidth="1"/>
    <col min="15108" max="15108" width="36.5703125" style="110" customWidth="1"/>
    <col min="15109" max="15109" width="6.85546875" style="110" bestFit="1" customWidth="1"/>
    <col min="15110" max="15111" width="0" style="110" hidden="1" customWidth="1"/>
    <col min="15112" max="15112" width="33" style="110" customWidth="1"/>
    <col min="15113" max="15113" width="9.140625" style="110"/>
    <col min="15114" max="15114" width="9.85546875" style="110" customWidth="1"/>
    <col min="15115" max="15115" width="12.5703125" style="110" bestFit="1" customWidth="1"/>
    <col min="15116" max="15116" width="14.140625" style="110" bestFit="1" customWidth="1"/>
    <col min="15117" max="15117" width="23.42578125" style="110" customWidth="1"/>
    <col min="15118" max="15118" width="14.7109375" style="110" customWidth="1"/>
    <col min="15119" max="15361" width="9.140625" style="110"/>
    <col min="15362" max="15362" width="9.7109375" style="110" customWidth="1"/>
    <col min="15363" max="15363" width="21.7109375" style="110" customWidth="1"/>
    <col min="15364" max="15364" width="36.5703125" style="110" customWidth="1"/>
    <col min="15365" max="15365" width="6.85546875" style="110" bestFit="1" customWidth="1"/>
    <col min="15366" max="15367" width="0" style="110" hidden="1" customWidth="1"/>
    <col min="15368" max="15368" width="33" style="110" customWidth="1"/>
    <col min="15369" max="15369" width="9.140625" style="110"/>
    <col min="15370" max="15370" width="9.85546875" style="110" customWidth="1"/>
    <col min="15371" max="15371" width="12.5703125" style="110" bestFit="1" customWidth="1"/>
    <col min="15372" max="15372" width="14.140625" style="110" bestFit="1" customWidth="1"/>
    <col min="15373" max="15373" width="23.42578125" style="110" customWidth="1"/>
    <col min="15374" max="15374" width="14.7109375" style="110" customWidth="1"/>
    <col min="15375" max="15617" width="9.140625" style="110"/>
    <col min="15618" max="15618" width="9.7109375" style="110" customWidth="1"/>
    <col min="15619" max="15619" width="21.7109375" style="110" customWidth="1"/>
    <col min="15620" max="15620" width="36.5703125" style="110" customWidth="1"/>
    <col min="15621" max="15621" width="6.85546875" style="110" bestFit="1" customWidth="1"/>
    <col min="15622" max="15623" width="0" style="110" hidden="1" customWidth="1"/>
    <col min="15624" max="15624" width="33" style="110" customWidth="1"/>
    <col min="15625" max="15625" width="9.140625" style="110"/>
    <col min="15626" max="15626" width="9.85546875" style="110" customWidth="1"/>
    <col min="15627" max="15627" width="12.5703125" style="110" bestFit="1" customWidth="1"/>
    <col min="15628" max="15628" width="14.140625" style="110" bestFit="1" customWidth="1"/>
    <col min="15629" max="15629" width="23.42578125" style="110" customWidth="1"/>
    <col min="15630" max="15630" width="14.7109375" style="110" customWidth="1"/>
    <col min="15631" max="15873" width="9.140625" style="110"/>
    <col min="15874" max="15874" width="9.7109375" style="110" customWidth="1"/>
    <col min="15875" max="15875" width="21.7109375" style="110" customWidth="1"/>
    <col min="15876" max="15876" width="36.5703125" style="110" customWidth="1"/>
    <col min="15877" max="15877" width="6.85546875" style="110" bestFit="1" customWidth="1"/>
    <col min="15878" max="15879" width="0" style="110" hidden="1" customWidth="1"/>
    <col min="15880" max="15880" width="33" style="110" customWidth="1"/>
    <col min="15881" max="15881" width="9.140625" style="110"/>
    <col min="15882" max="15882" width="9.85546875" style="110" customWidth="1"/>
    <col min="15883" max="15883" width="12.5703125" style="110" bestFit="1" customWidth="1"/>
    <col min="15884" max="15884" width="14.140625" style="110" bestFit="1" customWidth="1"/>
    <col min="15885" max="15885" width="23.42578125" style="110" customWidth="1"/>
    <col min="15886" max="15886" width="14.7109375" style="110" customWidth="1"/>
    <col min="15887" max="16129" width="9.140625" style="110"/>
    <col min="16130" max="16130" width="9.7109375" style="110" customWidth="1"/>
    <col min="16131" max="16131" width="21.7109375" style="110" customWidth="1"/>
    <col min="16132" max="16132" width="36.5703125" style="110" customWidth="1"/>
    <col min="16133" max="16133" width="6.85546875" style="110" bestFit="1" customWidth="1"/>
    <col min="16134" max="16135" width="0" style="110" hidden="1" customWidth="1"/>
    <col min="16136" max="16136" width="33" style="110" customWidth="1"/>
    <col min="16137" max="16137" width="9.140625" style="110"/>
    <col min="16138" max="16138" width="9.85546875" style="110" customWidth="1"/>
    <col min="16139" max="16139" width="12.5703125" style="110" bestFit="1" customWidth="1"/>
    <col min="16140" max="16140" width="14.140625" style="110" bestFit="1" customWidth="1"/>
    <col min="16141" max="16141" width="23.42578125" style="110" customWidth="1"/>
    <col min="16142" max="16142" width="14.7109375" style="110" customWidth="1"/>
    <col min="16143" max="16384" width="9.140625" style="110"/>
  </cols>
  <sheetData>
    <row r="1" spans="1:13" hidden="1" x14ac:dyDescent="0.25">
      <c r="D1" s="116" t="s">
        <v>442</v>
      </c>
    </row>
    <row r="2" spans="1:13" x14ac:dyDescent="0.25">
      <c r="A2" s="184" t="s">
        <v>475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1:13" x14ac:dyDescent="0.25">
      <c r="A3" s="184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4" spans="1:13" ht="42.75" x14ac:dyDescent="0.25">
      <c r="A4" s="121" t="s">
        <v>0</v>
      </c>
      <c r="B4" s="121" t="s">
        <v>1</v>
      </c>
      <c r="C4" s="121" t="s">
        <v>430</v>
      </c>
      <c r="D4" s="121" t="s">
        <v>2</v>
      </c>
      <c r="E4" s="121" t="s">
        <v>3</v>
      </c>
      <c r="F4" s="121" t="s">
        <v>4</v>
      </c>
      <c r="G4" s="121" t="s">
        <v>5</v>
      </c>
      <c r="H4" s="121" t="s">
        <v>6</v>
      </c>
      <c r="I4" s="122" t="s">
        <v>7</v>
      </c>
      <c r="J4" s="121" t="s">
        <v>8</v>
      </c>
      <c r="K4" s="122" t="s">
        <v>474</v>
      </c>
      <c r="L4" s="123" t="s">
        <v>10</v>
      </c>
      <c r="M4" s="123" t="s">
        <v>441</v>
      </c>
    </row>
    <row r="5" spans="1:13" x14ac:dyDescent="0.25">
      <c r="A5" s="124" t="s">
        <v>469</v>
      </c>
      <c r="B5" s="186" t="s">
        <v>470</v>
      </c>
      <c r="C5" s="186"/>
      <c r="D5" s="186"/>
      <c r="E5" s="124"/>
      <c r="F5" s="124"/>
      <c r="G5" s="124"/>
      <c r="H5" s="124"/>
      <c r="I5" s="125"/>
      <c r="J5" s="126"/>
      <c r="K5" s="125"/>
      <c r="L5" s="127">
        <f>L6+L30+L34+L39+L92</f>
        <v>356880606</v>
      </c>
      <c r="M5" s="126"/>
    </row>
    <row r="6" spans="1:13" s="133" customFormat="1" ht="14.25" x14ac:dyDescent="0.25">
      <c r="A6" s="128" t="s">
        <v>13</v>
      </c>
      <c r="B6" s="129" t="s">
        <v>14</v>
      </c>
      <c r="C6" s="129"/>
      <c r="D6" s="105"/>
      <c r="E6" s="105"/>
      <c r="F6" s="105"/>
      <c r="G6" s="105"/>
      <c r="H6" s="105"/>
      <c r="I6" s="130"/>
      <c r="J6" s="131"/>
      <c r="K6" s="105"/>
      <c r="L6" s="132">
        <f>SUM(L7:L29)</f>
        <v>33970308</v>
      </c>
      <c r="M6" s="105"/>
    </row>
    <row r="7" spans="1:13" ht="30" x14ac:dyDescent="0.25">
      <c r="A7" s="103">
        <v>1</v>
      </c>
      <c r="B7" s="104" t="s">
        <v>15</v>
      </c>
      <c r="C7" s="104"/>
      <c r="D7" s="104" t="s">
        <v>16</v>
      </c>
      <c r="E7" s="103" t="s">
        <v>17</v>
      </c>
      <c r="F7" s="104"/>
      <c r="G7" s="104" t="s">
        <v>18</v>
      </c>
      <c r="H7" s="104" t="s">
        <v>19</v>
      </c>
      <c r="I7" s="106">
        <v>72</v>
      </c>
      <c r="J7" s="107">
        <v>40</v>
      </c>
      <c r="K7" s="106">
        <v>7693.74</v>
      </c>
      <c r="L7" s="112">
        <f>ROUND(J7*K7,0)</f>
        <v>307750</v>
      </c>
      <c r="M7" s="104" t="s">
        <v>20</v>
      </c>
    </row>
    <row r="8" spans="1:13" ht="30" x14ac:dyDescent="0.25">
      <c r="A8" s="103">
        <v>2</v>
      </c>
      <c r="B8" s="104" t="s">
        <v>21</v>
      </c>
      <c r="C8" s="104"/>
      <c r="D8" s="104" t="s">
        <v>22</v>
      </c>
      <c r="E8" s="103" t="s">
        <v>23</v>
      </c>
      <c r="F8" s="104"/>
      <c r="G8" s="104" t="s">
        <v>24</v>
      </c>
      <c r="H8" s="104" t="s">
        <v>19</v>
      </c>
      <c r="I8" s="106">
        <v>6</v>
      </c>
      <c r="J8" s="107">
        <v>2</v>
      </c>
      <c r="K8" s="106">
        <v>95580</v>
      </c>
      <c r="L8" s="112">
        <f t="shared" ref="L8:L29" si="0">ROUND(J8*K8,0)</f>
        <v>191160</v>
      </c>
      <c r="M8" s="104" t="s">
        <v>25</v>
      </c>
    </row>
    <row r="9" spans="1:13" ht="30" x14ac:dyDescent="0.25">
      <c r="A9" s="103">
        <v>3</v>
      </c>
      <c r="B9" s="104" t="s">
        <v>26</v>
      </c>
      <c r="C9" s="104"/>
      <c r="D9" s="104" t="s">
        <v>27</v>
      </c>
      <c r="E9" s="103" t="s">
        <v>23</v>
      </c>
      <c r="F9" s="104"/>
      <c r="G9" s="104" t="s">
        <v>24</v>
      </c>
      <c r="H9" s="104" t="s">
        <v>19</v>
      </c>
      <c r="I9" s="106">
        <v>6</v>
      </c>
      <c r="J9" s="107">
        <v>2</v>
      </c>
      <c r="K9" s="106">
        <v>261574</v>
      </c>
      <c r="L9" s="112">
        <f t="shared" si="0"/>
        <v>523148</v>
      </c>
      <c r="M9" s="104" t="s">
        <v>25</v>
      </c>
    </row>
    <row r="10" spans="1:13" ht="30" x14ac:dyDescent="0.25">
      <c r="A10" s="103">
        <v>4</v>
      </c>
      <c r="B10" s="104" t="s">
        <v>28</v>
      </c>
      <c r="C10" s="104"/>
      <c r="D10" s="104" t="s">
        <v>29</v>
      </c>
      <c r="E10" s="103" t="s">
        <v>23</v>
      </c>
      <c r="F10" s="104"/>
      <c r="G10" s="104" t="s">
        <v>18</v>
      </c>
      <c r="H10" s="104" t="s">
        <v>19</v>
      </c>
      <c r="I10" s="106">
        <v>12</v>
      </c>
      <c r="J10" s="107">
        <v>2</v>
      </c>
      <c r="K10" s="106">
        <v>139692</v>
      </c>
      <c r="L10" s="112">
        <f t="shared" si="0"/>
        <v>279384</v>
      </c>
      <c r="M10" s="104" t="s">
        <v>25</v>
      </c>
    </row>
    <row r="11" spans="1:13" ht="45" x14ac:dyDescent="0.25">
      <c r="A11" s="103">
        <v>5</v>
      </c>
      <c r="B11" s="104" t="s">
        <v>30</v>
      </c>
      <c r="C11" s="104"/>
      <c r="D11" s="104" t="s">
        <v>31</v>
      </c>
      <c r="E11" s="103" t="s">
        <v>32</v>
      </c>
      <c r="F11" s="104"/>
      <c r="G11" s="104" t="s">
        <v>18</v>
      </c>
      <c r="H11" s="104" t="s">
        <v>19</v>
      </c>
      <c r="I11" s="106">
        <v>3.5</v>
      </c>
      <c r="J11" s="107">
        <v>3.5</v>
      </c>
      <c r="K11" s="106">
        <v>548600</v>
      </c>
      <c r="L11" s="112">
        <f t="shared" si="0"/>
        <v>1920100</v>
      </c>
      <c r="M11" s="104" t="s">
        <v>33</v>
      </c>
    </row>
    <row r="12" spans="1:13" ht="30" x14ac:dyDescent="0.25">
      <c r="A12" s="103">
        <v>6</v>
      </c>
      <c r="B12" s="104" t="s">
        <v>34</v>
      </c>
      <c r="C12" s="104"/>
      <c r="D12" s="104" t="s">
        <v>35</v>
      </c>
      <c r="E12" s="103" t="s">
        <v>17</v>
      </c>
      <c r="F12" s="104"/>
      <c r="G12" s="104" t="s">
        <v>18</v>
      </c>
      <c r="H12" s="104" t="s">
        <v>19</v>
      </c>
      <c r="I12" s="106">
        <v>12</v>
      </c>
      <c r="J12" s="107">
        <v>12</v>
      </c>
      <c r="K12" s="106">
        <v>85000</v>
      </c>
      <c r="L12" s="112">
        <f t="shared" si="0"/>
        <v>1020000</v>
      </c>
      <c r="M12" s="104" t="s">
        <v>20</v>
      </c>
    </row>
    <row r="13" spans="1:13" ht="30" x14ac:dyDescent="0.25">
      <c r="A13" s="103">
        <v>7</v>
      </c>
      <c r="B13" s="104" t="s">
        <v>36</v>
      </c>
      <c r="C13" s="104"/>
      <c r="D13" s="104" t="s">
        <v>37</v>
      </c>
      <c r="E13" s="103" t="s">
        <v>38</v>
      </c>
      <c r="F13" s="104"/>
      <c r="G13" s="104" t="s">
        <v>18</v>
      </c>
      <c r="H13" s="104" t="s">
        <v>19</v>
      </c>
      <c r="I13" s="106">
        <v>136</v>
      </c>
      <c r="J13" s="107">
        <v>36</v>
      </c>
      <c r="K13" s="106">
        <v>81322.58</v>
      </c>
      <c r="L13" s="112">
        <f t="shared" si="0"/>
        <v>2927613</v>
      </c>
      <c r="M13" s="104" t="s">
        <v>20</v>
      </c>
    </row>
    <row r="14" spans="1:13" ht="30" x14ac:dyDescent="0.25">
      <c r="A14" s="103">
        <v>8</v>
      </c>
      <c r="B14" s="104" t="s">
        <v>39</v>
      </c>
      <c r="C14" s="104"/>
      <c r="D14" s="104" t="s">
        <v>40</v>
      </c>
      <c r="E14" s="103" t="s">
        <v>38</v>
      </c>
      <c r="F14" s="104"/>
      <c r="G14" s="104" t="s">
        <v>18</v>
      </c>
      <c r="H14" s="104" t="s">
        <v>19</v>
      </c>
      <c r="I14" s="106">
        <v>42</v>
      </c>
      <c r="J14" s="107">
        <v>42</v>
      </c>
      <c r="K14" s="106">
        <v>74137.899999999994</v>
      </c>
      <c r="L14" s="112">
        <f t="shared" si="0"/>
        <v>3113792</v>
      </c>
      <c r="M14" s="104" t="s">
        <v>20</v>
      </c>
    </row>
    <row r="15" spans="1:13" ht="30" x14ac:dyDescent="0.25">
      <c r="A15" s="103">
        <v>9</v>
      </c>
      <c r="B15" s="104" t="s">
        <v>41</v>
      </c>
      <c r="C15" s="104"/>
      <c r="D15" s="104" t="s">
        <v>42</v>
      </c>
      <c r="E15" s="103" t="s">
        <v>17</v>
      </c>
      <c r="F15" s="104"/>
      <c r="G15" s="104" t="s">
        <v>18</v>
      </c>
      <c r="H15" s="104" t="s">
        <v>19</v>
      </c>
      <c r="I15" s="106">
        <v>3</v>
      </c>
      <c r="J15" s="107">
        <v>3</v>
      </c>
      <c r="K15" s="106">
        <v>45000</v>
      </c>
      <c r="L15" s="112">
        <f t="shared" si="0"/>
        <v>135000</v>
      </c>
      <c r="M15" s="104" t="s">
        <v>20</v>
      </c>
    </row>
    <row r="16" spans="1:13" ht="30" x14ac:dyDescent="0.25">
      <c r="A16" s="103">
        <v>10</v>
      </c>
      <c r="B16" s="104" t="s">
        <v>43</v>
      </c>
      <c r="C16" s="104"/>
      <c r="D16" s="104" t="s">
        <v>44</v>
      </c>
      <c r="E16" s="103" t="s">
        <v>17</v>
      </c>
      <c r="F16" s="104"/>
      <c r="G16" s="104" t="s">
        <v>18</v>
      </c>
      <c r="H16" s="104" t="s">
        <v>19</v>
      </c>
      <c r="I16" s="106">
        <v>2</v>
      </c>
      <c r="J16" s="107">
        <v>2</v>
      </c>
      <c r="K16" s="106">
        <v>59000</v>
      </c>
      <c r="L16" s="112">
        <f t="shared" si="0"/>
        <v>118000</v>
      </c>
      <c r="M16" s="104" t="s">
        <v>20</v>
      </c>
    </row>
    <row r="17" spans="1:13" ht="30" x14ac:dyDescent="0.25">
      <c r="A17" s="103">
        <v>11</v>
      </c>
      <c r="B17" s="104" t="s">
        <v>45</v>
      </c>
      <c r="C17" s="104"/>
      <c r="D17" s="104" t="s">
        <v>46</v>
      </c>
      <c r="E17" s="103" t="s">
        <v>17</v>
      </c>
      <c r="F17" s="104"/>
      <c r="G17" s="104" t="s">
        <v>18</v>
      </c>
      <c r="H17" s="104" t="s">
        <v>19</v>
      </c>
      <c r="I17" s="106">
        <v>195</v>
      </c>
      <c r="J17" s="113">
        <v>95</v>
      </c>
      <c r="K17" s="106">
        <v>30993.82</v>
      </c>
      <c r="L17" s="112">
        <f>ROUND(J17*K17,0)</f>
        <v>2944413</v>
      </c>
      <c r="M17" s="104" t="s">
        <v>47</v>
      </c>
    </row>
    <row r="18" spans="1:13" ht="30" x14ac:dyDescent="0.25">
      <c r="A18" s="103">
        <v>12</v>
      </c>
      <c r="B18" s="104" t="s">
        <v>48</v>
      </c>
      <c r="C18" s="104"/>
      <c r="D18" s="104" t="s">
        <v>49</v>
      </c>
      <c r="E18" s="103" t="s">
        <v>17</v>
      </c>
      <c r="F18" s="104"/>
      <c r="G18" s="104" t="s">
        <v>18</v>
      </c>
      <c r="H18" s="104" t="s">
        <v>19</v>
      </c>
      <c r="I18" s="106">
        <v>107</v>
      </c>
      <c r="J18" s="113">
        <v>50</v>
      </c>
      <c r="K18" s="106">
        <v>12720.77</v>
      </c>
      <c r="L18" s="112">
        <f>ROUND(J18*K18,0)</f>
        <v>636039</v>
      </c>
      <c r="M18" s="104" t="s">
        <v>47</v>
      </c>
    </row>
    <row r="19" spans="1:13" ht="45" x14ac:dyDescent="0.25">
      <c r="A19" s="103">
        <v>13</v>
      </c>
      <c r="B19" s="104" t="s">
        <v>50</v>
      </c>
      <c r="C19" s="104"/>
      <c r="D19" s="104" t="s">
        <v>51</v>
      </c>
      <c r="E19" s="103" t="s">
        <v>32</v>
      </c>
      <c r="F19" s="104"/>
      <c r="G19" s="104" t="s">
        <v>24</v>
      </c>
      <c r="H19" s="104" t="s">
        <v>19</v>
      </c>
      <c r="I19" s="106">
        <v>6</v>
      </c>
      <c r="J19" s="107">
        <v>6</v>
      </c>
      <c r="K19" s="106">
        <v>2200000</v>
      </c>
      <c r="L19" s="112">
        <f t="shared" si="0"/>
        <v>13200000</v>
      </c>
      <c r="M19" s="104" t="s">
        <v>33</v>
      </c>
    </row>
    <row r="20" spans="1:13" ht="30" x14ac:dyDescent="0.25">
      <c r="A20" s="103">
        <v>14</v>
      </c>
      <c r="B20" s="104" t="s">
        <v>53</v>
      </c>
      <c r="C20" s="104"/>
      <c r="D20" s="104" t="s">
        <v>54</v>
      </c>
      <c r="E20" s="103" t="s">
        <v>17</v>
      </c>
      <c r="F20" s="104"/>
      <c r="G20" s="104" t="s">
        <v>18</v>
      </c>
      <c r="H20" s="104" t="s">
        <v>19</v>
      </c>
      <c r="I20" s="106">
        <v>11</v>
      </c>
      <c r="J20" s="107">
        <v>3</v>
      </c>
      <c r="K20" s="106">
        <v>483527.73</v>
      </c>
      <c r="L20" s="112">
        <f t="shared" si="0"/>
        <v>1450583</v>
      </c>
      <c r="M20" s="104" t="s">
        <v>55</v>
      </c>
    </row>
    <row r="21" spans="1:13" ht="30" x14ac:dyDescent="0.25">
      <c r="A21" s="103">
        <v>15</v>
      </c>
      <c r="B21" s="104" t="s">
        <v>56</v>
      </c>
      <c r="C21" s="104"/>
      <c r="D21" s="104" t="s">
        <v>57</v>
      </c>
      <c r="E21" s="103" t="s">
        <v>17</v>
      </c>
      <c r="F21" s="104"/>
      <c r="G21" s="104" t="s">
        <v>24</v>
      </c>
      <c r="H21" s="104" t="s">
        <v>19</v>
      </c>
      <c r="I21" s="106">
        <v>8</v>
      </c>
      <c r="J21" s="107">
        <v>4</v>
      </c>
      <c r="K21" s="106">
        <v>280012.38</v>
      </c>
      <c r="L21" s="112">
        <f t="shared" si="0"/>
        <v>1120050</v>
      </c>
      <c r="M21" s="104" t="s">
        <v>55</v>
      </c>
    </row>
    <row r="22" spans="1:13" x14ac:dyDescent="0.25">
      <c r="A22" s="103">
        <v>16</v>
      </c>
      <c r="B22" s="104" t="s">
        <v>58</v>
      </c>
      <c r="C22" s="104"/>
      <c r="D22" s="104" t="s">
        <v>59</v>
      </c>
      <c r="E22" s="103" t="s">
        <v>17</v>
      </c>
      <c r="F22" s="104"/>
      <c r="G22" s="104" t="s">
        <v>24</v>
      </c>
      <c r="H22" s="104" t="s">
        <v>19</v>
      </c>
      <c r="I22" s="106">
        <v>28</v>
      </c>
      <c r="J22" s="113">
        <v>14</v>
      </c>
      <c r="K22" s="106">
        <v>39028.46</v>
      </c>
      <c r="L22" s="112">
        <f>ROUND(J22*K22,0)</f>
        <v>546398</v>
      </c>
      <c r="M22" s="104" t="s">
        <v>47</v>
      </c>
    </row>
    <row r="23" spans="1:13" ht="30" x14ac:dyDescent="0.25">
      <c r="A23" s="103">
        <v>17</v>
      </c>
      <c r="B23" s="104" t="s">
        <v>60</v>
      </c>
      <c r="C23" s="104"/>
      <c r="D23" s="104" t="s">
        <v>61</v>
      </c>
      <c r="E23" s="103" t="s">
        <v>17</v>
      </c>
      <c r="F23" s="104"/>
      <c r="G23" s="104" t="s">
        <v>18</v>
      </c>
      <c r="H23" s="104" t="s">
        <v>19</v>
      </c>
      <c r="I23" s="106">
        <v>8</v>
      </c>
      <c r="J23" s="113">
        <v>4</v>
      </c>
      <c r="K23" s="106">
        <v>47285.13</v>
      </c>
      <c r="L23" s="112">
        <f>ROUND(J23*K23,0)</f>
        <v>189141</v>
      </c>
      <c r="M23" s="104" t="s">
        <v>47</v>
      </c>
    </row>
    <row r="24" spans="1:13" ht="30" x14ac:dyDescent="0.25">
      <c r="A24" s="103">
        <v>18</v>
      </c>
      <c r="B24" s="104" t="s">
        <v>62</v>
      </c>
      <c r="C24" s="104"/>
      <c r="D24" s="104" t="s">
        <v>63</v>
      </c>
      <c r="E24" s="103" t="s">
        <v>17</v>
      </c>
      <c r="F24" s="104"/>
      <c r="G24" s="104" t="s">
        <v>18</v>
      </c>
      <c r="H24" s="104" t="s">
        <v>19</v>
      </c>
      <c r="I24" s="106">
        <v>8</v>
      </c>
      <c r="J24" s="113">
        <v>4</v>
      </c>
      <c r="K24" s="106">
        <v>52000</v>
      </c>
      <c r="L24" s="112">
        <f>ROUND(J24*K24,0)</f>
        <v>208000</v>
      </c>
      <c r="M24" s="104" t="s">
        <v>47</v>
      </c>
    </row>
    <row r="25" spans="1:13" ht="30" x14ac:dyDescent="0.25">
      <c r="A25" s="103">
        <v>19</v>
      </c>
      <c r="B25" s="104" t="s">
        <v>64</v>
      </c>
      <c r="C25" s="104"/>
      <c r="D25" s="104" t="s">
        <v>65</v>
      </c>
      <c r="E25" s="103" t="s">
        <v>17</v>
      </c>
      <c r="F25" s="104"/>
      <c r="G25" s="104" t="s">
        <v>18</v>
      </c>
      <c r="H25" s="104" t="s">
        <v>19</v>
      </c>
      <c r="I25" s="106">
        <v>30</v>
      </c>
      <c r="J25" s="113">
        <v>10</v>
      </c>
      <c r="K25" s="106">
        <v>30320</v>
      </c>
      <c r="L25" s="112">
        <f>ROUND(J25*K25,0)</f>
        <v>303200</v>
      </c>
      <c r="M25" s="104" t="s">
        <v>47</v>
      </c>
    </row>
    <row r="26" spans="1:13" ht="30" x14ac:dyDescent="0.25">
      <c r="A26" s="103">
        <v>20</v>
      </c>
      <c r="B26" s="104" t="s">
        <v>66</v>
      </c>
      <c r="C26" s="104"/>
      <c r="D26" s="104" t="s">
        <v>67</v>
      </c>
      <c r="E26" s="103" t="s">
        <v>17</v>
      </c>
      <c r="F26" s="104"/>
      <c r="G26" s="104" t="s">
        <v>18</v>
      </c>
      <c r="H26" s="104" t="s">
        <v>19</v>
      </c>
      <c r="I26" s="106">
        <v>9</v>
      </c>
      <c r="J26" s="113">
        <v>9</v>
      </c>
      <c r="K26" s="106">
        <v>55780.22</v>
      </c>
      <c r="L26" s="112">
        <f>ROUND(J26*K26,0)</f>
        <v>502022</v>
      </c>
      <c r="M26" s="104" t="s">
        <v>47</v>
      </c>
    </row>
    <row r="27" spans="1:13" ht="30" x14ac:dyDescent="0.25">
      <c r="A27" s="103">
        <v>21</v>
      </c>
      <c r="B27" s="104" t="s">
        <v>68</v>
      </c>
      <c r="C27" s="104"/>
      <c r="D27" s="104" t="s">
        <v>69</v>
      </c>
      <c r="E27" s="103" t="s">
        <v>17</v>
      </c>
      <c r="F27" s="104"/>
      <c r="G27" s="104" t="s">
        <v>24</v>
      </c>
      <c r="H27" s="104" t="s">
        <v>19</v>
      </c>
      <c r="I27" s="106">
        <v>30</v>
      </c>
      <c r="J27" s="113">
        <v>30</v>
      </c>
      <c r="K27" s="106">
        <v>23807.7</v>
      </c>
      <c r="L27" s="112">
        <f t="shared" si="0"/>
        <v>714231</v>
      </c>
      <c r="M27" s="104" t="s">
        <v>466</v>
      </c>
    </row>
    <row r="28" spans="1:13" ht="30" x14ac:dyDescent="0.25">
      <c r="A28" s="103">
        <v>22</v>
      </c>
      <c r="B28" s="104" t="s">
        <v>70</v>
      </c>
      <c r="C28" s="104"/>
      <c r="D28" s="104" t="s">
        <v>71</v>
      </c>
      <c r="E28" s="103" t="s">
        <v>17</v>
      </c>
      <c r="F28" s="104"/>
      <c r="G28" s="104" t="s">
        <v>24</v>
      </c>
      <c r="H28" s="104" t="s">
        <v>19</v>
      </c>
      <c r="I28" s="106">
        <v>40</v>
      </c>
      <c r="J28" s="107">
        <v>30</v>
      </c>
      <c r="K28" s="106">
        <v>4390.3</v>
      </c>
      <c r="L28" s="112">
        <f t="shared" si="0"/>
        <v>131709</v>
      </c>
      <c r="M28" s="104" t="s">
        <v>466</v>
      </c>
    </row>
    <row r="29" spans="1:13" x14ac:dyDescent="0.25">
      <c r="A29" s="103">
        <v>23</v>
      </c>
      <c r="B29" s="134" t="s">
        <v>72</v>
      </c>
      <c r="C29" s="134"/>
      <c r="D29" s="134" t="s">
        <v>73</v>
      </c>
      <c r="E29" s="135" t="s">
        <v>23</v>
      </c>
      <c r="F29" s="134"/>
      <c r="G29" s="134" t="s">
        <v>24</v>
      </c>
      <c r="H29" s="134" t="s">
        <v>19</v>
      </c>
      <c r="I29" s="106">
        <v>1</v>
      </c>
      <c r="J29" s="107">
        <v>1</v>
      </c>
      <c r="K29" s="106">
        <v>1488575</v>
      </c>
      <c r="L29" s="112">
        <f t="shared" si="0"/>
        <v>1488575</v>
      </c>
      <c r="M29" s="104" t="s">
        <v>462</v>
      </c>
    </row>
    <row r="30" spans="1:13" s="133" customFormat="1" ht="14.25" x14ac:dyDescent="0.25">
      <c r="A30" s="128" t="s">
        <v>74</v>
      </c>
      <c r="B30" s="129" t="s">
        <v>75</v>
      </c>
      <c r="C30" s="129"/>
      <c r="D30" s="129"/>
      <c r="E30" s="129"/>
      <c r="F30" s="129"/>
      <c r="G30" s="129"/>
      <c r="H30" s="129"/>
      <c r="I30" s="136"/>
      <c r="J30" s="113"/>
      <c r="K30" s="129"/>
      <c r="L30" s="137">
        <f>SUM(L31:L33)</f>
        <v>6016841</v>
      </c>
      <c r="M30" s="105"/>
    </row>
    <row r="31" spans="1:13" ht="39.75" customHeight="1" x14ac:dyDescent="0.25">
      <c r="A31" s="103">
        <v>1</v>
      </c>
      <c r="B31" s="104" t="s">
        <v>76</v>
      </c>
      <c r="C31" s="104"/>
      <c r="D31" s="104" t="s">
        <v>77</v>
      </c>
      <c r="E31" s="103" t="s">
        <v>17</v>
      </c>
      <c r="F31" s="104"/>
      <c r="G31" s="104" t="s">
        <v>18</v>
      </c>
      <c r="H31" s="104" t="s">
        <v>78</v>
      </c>
      <c r="I31" s="106">
        <v>21</v>
      </c>
      <c r="J31" s="107">
        <v>3</v>
      </c>
      <c r="K31" s="111">
        <v>437880.33</v>
      </c>
      <c r="L31" s="112">
        <f>ROUND(J31*K31,0)</f>
        <v>1313641</v>
      </c>
      <c r="M31" s="104" t="s">
        <v>465</v>
      </c>
    </row>
    <row r="32" spans="1:13" ht="52.5" customHeight="1" x14ac:dyDescent="0.25">
      <c r="A32" s="103">
        <v>2</v>
      </c>
      <c r="B32" s="104" t="s">
        <v>79</v>
      </c>
      <c r="C32" s="104"/>
      <c r="D32" s="104" t="s">
        <v>80</v>
      </c>
      <c r="E32" s="103" t="s">
        <v>17</v>
      </c>
      <c r="F32" s="104"/>
      <c r="G32" s="104" t="s">
        <v>18</v>
      </c>
      <c r="H32" s="104" t="s">
        <v>78</v>
      </c>
      <c r="I32" s="138" t="s">
        <v>81</v>
      </c>
      <c r="J32" s="107">
        <v>3</v>
      </c>
      <c r="K32" s="106">
        <v>1550000</v>
      </c>
      <c r="L32" s="112">
        <v>4650000</v>
      </c>
      <c r="M32" s="104" t="s">
        <v>463</v>
      </c>
    </row>
    <row r="33" spans="1:14" ht="45.75" customHeight="1" x14ac:dyDescent="0.25">
      <c r="A33" s="103">
        <v>4</v>
      </c>
      <c r="B33" s="104" t="s">
        <v>82</v>
      </c>
      <c r="C33" s="104"/>
      <c r="D33" s="104" t="s">
        <v>71</v>
      </c>
      <c r="E33" s="103" t="s">
        <v>17</v>
      </c>
      <c r="F33" s="104"/>
      <c r="G33" s="104" t="s">
        <v>24</v>
      </c>
      <c r="H33" s="104" t="s">
        <v>83</v>
      </c>
      <c r="I33" s="138" t="s">
        <v>84</v>
      </c>
      <c r="J33" s="107">
        <v>4</v>
      </c>
      <c r="K33" s="106">
        <v>13300</v>
      </c>
      <c r="L33" s="112">
        <v>53200</v>
      </c>
      <c r="M33" s="104" t="s">
        <v>463</v>
      </c>
    </row>
    <row r="34" spans="1:14" s="133" customFormat="1" ht="14.25" x14ac:dyDescent="0.25">
      <c r="A34" s="128" t="s">
        <v>85</v>
      </c>
      <c r="B34" s="129" t="s">
        <v>86</v>
      </c>
      <c r="C34" s="129"/>
      <c r="D34" s="129"/>
      <c r="E34" s="129"/>
      <c r="F34" s="129"/>
      <c r="G34" s="129"/>
      <c r="H34" s="129"/>
      <c r="I34" s="136"/>
      <c r="J34" s="113"/>
      <c r="K34" s="129"/>
      <c r="L34" s="137">
        <f>SUM(L35:L37)</f>
        <v>6497956</v>
      </c>
      <c r="M34" s="105"/>
    </row>
    <row r="35" spans="1:14" ht="35.25" customHeight="1" x14ac:dyDescent="0.25">
      <c r="A35" s="103">
        <v>1</v>
      </c>
      <c r="B35" s="104" t="s">
        <v>87</v>
      </c>
      <c r="C35" s="104"/>
      <c r="D35" s="104" t="s">
        <v>88</v>
      </c>
      <c r="E35" s="103" t="s">
        <v>32</v>
      </c>
      <c r="F35" s="104" t="s">
        <v>89</v>
      </c>
      <c r="G35" s="104" t="s">
        <v>18</v>
      </c>
      <c r="H35" s="104" t="s">
        <v>78</v>
      </c>
      <c r="I35" s="106">
        <v>9.1999999999999993</v>
      </c>
      <c r="J35" s="107">
        <v>9.1999999999999993</v>
      </c>
      <c r="K35" s="106">
        <v>697016.96</v>
      </c>
      <c r="L35" s="112">
        <v>6412556</v>
      </c>
      <c r="M35" s="104" t="s">
        <v>52</v>
      </c>
    </row>
    <row r="36" spans="1:14" ht="35.25" customHeight="1" x14ac:dyDescent="0.25">
      <c r="A36" s="103">
        <v>2</v>
      </c>
      <c r="B36" s="104" t="s">
        <v>90</v>
      </c>
      <c r="C36" s="104"/>
      <c r="D36" s="104" t="s">
        <v>91</v>
      </c>
      <c r="E36" s="103" t="s">
        <v>32</v>
      </c>
      <c r="F36" s="104" t="s">
        <v>92</v>
      </c>
      <c r="G36" s="104" t="s">
        <v>24</v>
      </c>
      <c r="H36" s="104" t="s">
        <v>83</v>
      </c>
      <c r="I36" s="106">
        <v>1</v>
      </c>
      <c r="J36" s="107">
        <v>1</v>
      </c>
      <c r="K36" s="106">
        <v>85400</v>
      </c>
      <c r="L36" s="112">
        <v>85400</v>
      </c>
      <c r="M36" s="104" t="s">
        <v>52</v>
      </c>
    </row>
    <row r="37" spans="1:14" ht="35.25" customHeight="1" x14ac:dyDescent="0.25">
      <c r="A37" s="103">
        <v>3</v>
      </c>
      <c r="B37" s="104" t="s">
        <v>93</v>
      </c>
      <c r="C37" s="104"/>
      <c r="D37" s="104" t="s">
        <v>94</v>
      </c>
      <c r="E37" s="103" t="s">
        <v>95</v>
      </c>
      <c r="F37" s="104" t="s">
        <v>96</v>
      </c>
      <c r="G37" s="104" t="s">
        <v>18</v>
      </c>
      <c r="H37" s="104" t="s">
        <v>78</v>
      </c>
      <c r="I37" s="106">
        <v>1</v>
      </c>
      <c r="J37" s="131">
        <v>1</v>
      </c>
      <c r="K37" s="104"/>
      <c r="L37" s="112"/>
      <c r="M37" s="104" t="s">
        <v>464</v>
      </c>
      <c r="N37" s="120"/>
    </row>
    <row r="38" spans="1:14" s="133" customFormat="1" ht="14.25" x14ac:dyDescent="0.25">
      <c r="A38" s="139"/>
      <c r="B38" s="140" t="s">
        <v>98</v>
      </c>
      <c r="C38" s="140"/>
      <c r="D38" s="140"/>
      <c r="E38" s="139"/>
      <c r="F38" s="140"/>
      <c r="G38" s="140"/>
      <c r="H38" s="140"/>
      <c r="I38" s="141"/>
      <c r="J38" s="140"/>
      <c r="K38" s="141"/>
      <c r="L38" s="142">
        <f>L39+L92+L175</f>
        <v>310395501</v>
      </c>
      <c r="M38" s="140"/>
    </row>
    <row r="39" spans="1:14" x14ac:dyDescent="0.25">
      <c r="A39" s="128" t="s">
        <v>473</v>
      </c>
      <c r="B39" s="129" t="s">
        <v>100</v>
      </c>
      <c r="C39" s="129"/>
      <c r="D39" s="129"/>
      <c r="E39" s="129"/>
      <c r="F39" s="129"/>
      <c r="G39" s="129"/>
      <c r="H39" s="129"/>
      <c r="I39" s="136"/>
      <c r="J39" s="113"/>
      <c r="K39" s="129"/>
      <c r="L39" s="137">
        <f>SUM(L40:L91)</f>
        <v>207667382</v>
      </c>
      <c r="M39" s="104"/>
    </row>
    <row r="40" spans="1:14" ht="35.25" customHeight="1" x14ac:dyDescent="0.25">
      <c r="A40" s="103" t="s">
        <v>101</v>
      </c>
      <c r="B40" s="104" t="s">
        <v>102</v>
      </c>
      <c r="C40" s="104"/>
      <c r="D40" s="104" t="s">
        <v>103</v>
      </c>
      <c r="E40" s="103" t="s">
        <v>104</v>
      </c>
      <c r="F40" s="104"/>
      <c r="G40" s="104" t="s">
        <v>18</v>
      </c>
      <c r="H40" s="104" t="s">
        <v>105</v>
      </c>
      <c r="I40" s="106">
        <v>97</v>
      </c>
      <c r="J40" s="107">
        <v>97</v>
      </c>
      <c r="K40" s="106">
        <v>54322.62</v>
      </c>
      <c r="L40" s="112">
        <v>5269403</v>
      </c>
      <c r="M40" s="104" t="s">
        <v>105</v>
      </c>
    </row>
    <row r="41" spans="1:14" ht="41.25" customHeight="1" x14ac:dyDescent="0.25">
      <c r="A41" s="103" t="s">
        <v>106</v>
      </c>
      <c r="B41" s="104" t="s">
        <v>107</v>
      </c>
      <c r="C41" s="104"/>
      <c r="D41" s="104" t="s">
        <v>108</v>
      </c>
      <c r="E41" s="103" t="s">
        <v>109</v>
      </c>
      <c r="F41" s="104"/>
      <c r="G41" s="104" t="s">
        <v>24</v>
      </c>
      <c r="H41" s="104" t="s">
        <v>105</v>
      </c>
      <c r="I41" s="106">
        <v>82</v>
      </c>
      <c r="J41" s="107">
        <v>82</v>
      </c>
      <c r="K41" s="106">
        <v>75.17</v>
      </c>
      <c r="L41" s="112">
        <v>6164</v>
      </c>
      <c r="M41" s="104" t="s">
        <v>105</v>
      </c>
    </row>
    <row r="42" spans="1:14" ht="36" customHeight="1" x14ac:dyDescent="0.25">
      <c r="A42" s="103" t="s">
        <v>110</v>
      </c>
      <c r="B42" s="104" t="s">
        <v>111</v>
      </c>
      <c r="C42" s="104"/>
      <c r="D42" s="104" t="s">
        <v>112</v>
      </c>
      <c r="E42" s="103" t="s">
        <v>104</v>
      </c>
      <c r="F42" s="104"/>
      <c r="G42" s="104" t="s">
        <v>24</v>
      </c>
      <c r="H42" s="104" t="s">
        <v>105</v>
      </c>
      <c r="I42" s="106">
        <v>21.1</v>
      </c>
      <c r="J42" s="107">
        <v>21.1</v>
      </c>
      <c r="K42" s="106">
        <v>5588.48</v>
      </c>
      <c r="L42" s="112">
        <v>117917</v>
      </c>
      <c r="M42" s="104" t="s">
        <v>105</v>
      </c>
    </row>
    <row r="43" spans="1:14" ht="36" customHeight="1" x14ac:dyDescent="0.25">
      <c r="A43" s="103" t="s">
        <v>113</v>
      </c>
      <c r="B43" s="104" t="s">
        <v>114</v>
      </c>
      <c r="C43" s="104"/>
      <c r="D43" s="104" t="s">
        <v>115</v>
      </c>
      <c r="E43" s="103" t="s">
        <v>17</v>
      </c>
      <c r="F43" s="104"/>
      <c r="G43" s="104" t="s">
        <v>24</v>
      </c>
      <c r="H43" s="104" t="s">
        <v>105</v>
      </c>
      <c r="I43" s="106">
        <v>1</v>
      </c>
      <c r="J43" s="107">
        <v>1</v>
      </c>
      <c r="K43" s="106">
        <v>88825</v>
      </c>
      <c r="L43" s="112">
        <v>88825</v>
      </c>
      <c r="M43" s="104" t="s">
        <v>105</v>
      </c>
    </row>
    <row r="44" spans="1:14" ht="36" customHeight="1" x14ac:dyDescent="0.25">
      <c r="A44" s="103" t="s">
        <v>116</v>
      </c>
      <c r="B44" s="104" t="s">
        <v>117</v>
      </c>
      <c r="C44" s="104"/>
      <c r="D44" s="104" t="s">
        <v>118</v>
      </c>
      <c r="E44" s="103" t="s">
        <v>17</v>
      </c>
      <c r="F44" s="104"/>
      <c r="G44" s="104" t="s">
        <v>18</v>
      </c>
      <c r="H44" s="104" t="s">
        <v>105</v>
      </c>
      <c r="I44" s="106">
        <v>2</v>
      </c>
      <c r="J44" s="107">
        <v>2</v>
      </c>
      <c r="K44" s="106">
        <v>166800</v>
      </c>
      <c r="L44" s="112">
        <v>333600</v>
      </c>
      <c r="M44" s="104" t="s">
        <v>105</v>
      </c>
    </row>
    <row r="45" spans="1:14" ht="36" customHeight="1" x14ac:dyDescent="0.25">
      <c r="A45" s="103" t="s">
        <v>119</v>
      </c>
      <c r="B45" s="104" t="s">
        <v>120</v>
      </c>
      <c r="C45" s="104"/>
      <c r="D45" s="104" t="s">
        <v>121</v>
      </c>
      <c r="E45" s="103" t="s">
        <v>17</v>
      </c>
      <c r="F45" s="104"/>
      <c r="G45" s="104" t="s">
        <v>18</v>
      </c>
      <c r="H45" s="104" t="s">
        <v>105</v>
      </c>
      <c r="I45" s="106">
        <v>1</v>
      </c>
      <c r="J45" s="107">
        <v>1</v>
      </c>
      <c r="K45" s="106">
        <v>132000</v>
      </c>
      <c r="L45" s="112">
        <v>132000</v>
      </c>
      <c r="M45" s="104" t="s">
        <v>105</v>
      </c>
    </row>
    <row r="46" spans="1:14" ht="36" customHeight="1" x14ac:dyDescent="0.25">
      <c r="A46" s="103" t="s">
        <v>122</v>
      </c>
      <c r="B46" s="104" t="s">
        <v>123</v>
      </c>
      <c r="C46" s="104"/>
      <c r="D46" s="104" t="s">
        <v>124</v>
      </c>
      <c r="E46" s="103" t="s">
        <v>17</v>
      </c>
      <c r="F46" s="104"/>
      <c r="G46" s="104" t="s">
        <v>18</v>
      </c>
      <c r="H46" s="104" t="s">
        <v>105</v>
      </c>
      <c r="I46" s="106">
        <v>1</v>
      </c>
      <c r="J46" s="107">
        <v>1</v>
      </c>
      <c r="K46" s="106">
        <v>205968</v>
      </c>
      <c r="L46" s="112">
        <v>205968</v>
      </c>
      <c r="M46" s="104" t="s">
        <v>105</v>
      </c>
    </row>
    <row r="47" spans="1:14" ht="36" customHeight="1" x14ac:dyDescent="0.25">
      <c r="A47" s="103" t="s">
        <v>125</v>
      </c>
      <c r="B47" s="104" t="s">
        <v>126</v>
      </c>
      <c r="C47" s="104"/>
      <c r="D47" s="104" t="s">
        <v>127</v>
      </c>
      <c r="E47" s="103" t="s">
        <v>104</v>
      </c>
      <c r="F47" s="104"/>
      <c r="G47" s="104" t="s">
        <v>18</v>
      </c>
      <c r="H47" s="104" t="s">
        <v>105</v>
      </c>
      <c r="I47" s="106" t="s">
        <v>128</v>
      </c>
      <c r="J47" s="107" t="s">
        <v>128</v>
      </c>
      <c r="K47" s="106">
        <v>2593.89</v>
      </c>
      <c r="L47" s="112">
        <v>6087121</v>
      </c>
      <c r="M47" s="104" t="s">
        <v>105</v>
      </c>
    </row>
    <row r="48" spans="1:14" ht="33.75" customHeight="1" x14ac:dyDescent="0.25">
      <c r="A48" s="103" t="s">
        <v>129</v>
      </c>
      <c r="B48" s="104" t="s">
        <v>130</v>
      </c>
      <c r="C48" s="104"/>
      <c r="D48" s="104" t="s">
        <v>131</v>
      </c>
      <c r="E48" s="103" t="s">
        <v>132</v>
      </c>
      <c r="F48" s="104"/>
      <c r="G48" s="104" t="s">
        <v>18</v>
      </c>
      <c r="H48" s="104" t="s">
        <v>105</v>
      </c>
      <c r="I48" s="106">
        <v>9</v>
      </c>
      <c r="J48" s="107">
        <v>9</v>
      </c>
      <c r="K48" s="108"/>
      <c r="L48" s="109"/>
      <c r="M48" s="104" t="s">
        <v>105</v>
      </c>
    </row>
    <row r="49" spans="1:13" ht="35.25" customHeight="1" x14ac:dyDescent="0.25">
      <c r="A49" s="103" t="s">
        <v>133</v>
      </c>
      <c r="B49" s="104" t="s">
        <v>134</v>
      </c>
      <c r="C49" s="104"/>
      <c r="D49" s="104" t="s">
        <v>135</v>
      </c>
      <c r="E49" s="103" t="s">
        <v>32</v>
      </c>
      <c r="F49" s="104"/>
      <c r="G49" s="104" t="s">
        <v>18</v>
      </c>
      <c r="H49" s="104" t="s">
        <v>105</v>
      </c>
      <c r="I49" s="106" t="s">
        <v>136</v>
      </c>
      <c r="J49" s="107" t="s">
        <v>136</v>
      </c>
      <c r="K49" s="106">
        <v>1353</v>
      </c>
      <c r="L49" s="112">
        <v>1474770</v>
      </c>
      <c r="M49" s="104" t="s">
        <v>105</v>
      </c>
    </row>
    <row r="50" spans="1:13" ht="35.25" customHeight="1" x14ac:dyDescent="0.25">
      <c r="A50" s="103" t="s">
        <v>137</v>
      </c>
      <c r="B50" s="104" t="s">
        <v>138</v>
      </c>
      <c r="C50" s="104"/>
      <c r="D50" s="104" t="s">
        <v>139</v>
      </c>
      <c r="E50" s="103" t="s">
        <v>32</v>
      </c>
      <c r="F50" s="104"/>
      <c r="G50" s="104" t="s">
        <v>18</v>
      </c>
      <c r="H50" s="104" t="s">
        <v>105</v>
      </c>
      <c r="I50" s="106" t="s">
        <v>140</v>
      </c>
      <c r="J50" s="107" t="s">
        <v>140</v>
      </c>
      <c r="K50" s="106">
        <v>2038.43</v>
      </c>
      <c r="L50" s="112">
        <v>4519191</v>
      </c>
      <c r="M50" s="104" t="s">
        <v>105</v>
      </c>
    </row>
    <row r="51" spans="1:13" ht="35.25" customHeight="1" x14ac:dyDescent="0.25">
      <c r="A51" s="103" t="s">
        <v>141</v>
      </c>
      <c r="B51" s="104" t="s">
        <v>142</v>
      </c>
      <c r="C51" s="104"/>
      <c r="D51" s="104" t="s">
        <v>143</v>
      </c>
      <c r="E51" s="103" t="s">
        <v>32</v>
      </c>
      <c r="F51" s="104"/>
      <c r="G51" s="104" t="s">
        <v>18</v>
      </c>
      <c r="H51" s="104" t="s">
        <v>105</v>
      </c>
      <c r="I51" s="106">
        <v>94</v>
      </c>
      <c r="J51" s="107">
        <v>94</v>
      </c>
      <c r="K51" s="106">
        <v>3943.35</v>
      </c>
      <c r="L51" s="112">
        <v>370675</v>
      </c>
      <c r="M51" s="104" t="s">
        <v>105</v>
      </c>
    </row>
    <row r="52" spans="1:13" ht="35.25" customHeight="1" x14ac:dyDescent="0.25">
      <c r="A52" s="103" t="s">
        <v>144</v>
      </c>
      <c r="B52" s="104" t="s">
        <v>145</v>
      </c>
      <c r="C52" s="104"/>
      <c r="D52" s="104" t="s">
        <v>146</v>
      </c>
      <c r="E52" s="103" t="s">
        <v>32</v>
      </c>
      <c r="F52" s="104"/>
      <c r="G52" s="104" t="s">
        <v>18</v>
      </c>
      <c r="H52" s="104" t="s">
        <v>105</v>
      </c>
      <c r="I52" s="106">
        <v>55</v>
      </c>
      <c r="J52" s="107">
        <v>55</v>
      </c>
      <c r="K52" s="106">
        <v>10040</v>
      </c>
      <c r="L52" s="112">
        <v>552200</v>
      </c>
      <c r="M52" s="104" t="s">
        <v>105</v>
      </c>
    </row>
    <row r="53" spans="1:13" ht="35.25" customHeight="1" x14ac:dyDescent="0.25">
      <c r="A53" s="103" t="s">
        <v>147</v>
      </c>
      <c r="B53" s="104" t="s">
        <v>148</v>
      </c>
      <c r="C53" s="104"/>
      <c r="D53" s="104" t="s">
        <v>149</v>
      </c>
      <c r="E53" s="103" t="s">
        <v>32</v>
      </c>
      <c r="F53" s="104"/>
      <c r="G53" s="104" t="s">
        <v>18</v>
      </c>
      <c r="H53" s="104" t="s">
        <v>105</v>
      </c>
      <c r="I53" s="106">
        <v>12</v>
      </c>
      <c r="J53" s="107">
        <v>12</v>
      </c>
      <c r="K53" s="106">
        <v>83000</v>
      </c>
      <c r="L53" s="112">
        <v>996000</v>
      </c>
      <c r="M53" s="104" t="s">
        <v>105</v>
      </c>
    </row>
    <row r="54" spans="1:13" ht="35.25" customHeight="1" x14ac:dyDescent="0.25">
      <c r="A54" s="103" t="s">
        <v>150</v>
      </c>
      <c r="B54" s="104" t="s">
        <v>151</v>
      </c>
      <c r="C54" s="104"/>
      <c r="D54" s="104" t="s">
        <v>152</v>
      </c>
      <c r="E54" s="103" t="s">
        <v>32</v>
      </c>
      <c r="F54" s="104"/>
      <c r="G54" s="104" t="s">
        <v>18</v>
      </c>
      <c r="H54" s="104" t="s">
        <v>105</v>
      </c>
      <c r="I54" s="106">
        <v>42</v>
      </c>
      <c r="J54" s="107">
        <v>42</v>
      </c>
      <c r="K54" s="106">
        <v>169125</v>
      </c>
      <c r="L54" s="112">
        <v>7103250</v>
      </c>
      <c r="M54" s="104" t="s">
        <v>105</v>
      </c>
    </row>
    <row r="55" spans="1:13" ht="35.25" customHeight="1" x14ac:dyDescent="0.25">
      <c r="A55" s="103" t="s">
        <v>153</v>
      </c>
      <c r="B55" s="104" t="s">
        <v>154</v>
      </c>
      <c r="C55" s="104"/>
      <c r="D55" s="104" t="s">
        <v>152</v>
      </c>
      <c r="E55" s="103" t="s">
        <v>32</v>
      </c>
      <c r="F55" s="104"/>
      <c r="G55" s="104" t="s">
        <v>24</v>
      </c>
      <c r="H55" s="104" t="s">
        <v>105</v>
      </c>
      <c r="I55" s="106">
        <v>6</v>
      </c>
      <c r="J55" s="107">
        <v>6</v>
      </c>
      <c r="K55" s="106">
        <v>23250</v>
      </c>
      <c r="L55" s="112">
        <v>139500</v>
      </c>
      <c r="M55" s="104" t="s">
        <v>105</v>
      </c>
    </row>
    <row r="56" spans="1:13" ht="35.25" customHeight="1" x14ac:dyDescent="0.25">
      <c r="A56" s="103" t="s">
        <v>155</v>
      </c>
      <c r="B56" s="104" t="s">
        <v>156</v>
      </c>
      <c r="C56" s="104"/>
      <c r="D56" s="104" t="s">
        <v>157</v>
      </c>
      <c r="E56" s="103" t="s">
        <v>32</v>
      </c>
      <c r="F56" s="104"/>
      <c r="G56" s="104" t="s">
        <v>24</v>
      </c>
      <c r="H56" s="104" t="s">
        <v>105</v>
      </c>
      <c r="I56" s="106">
        <v>321</v>
      </c>
      <c r="J56" s="107">
        <v>321</v>
      </c>
      <c r="K56" s="106">
        <v>15186.52</v>
      </c>
      <c r="L56" s="112">
        <v>4874872</v>
      </c>
      <c r="M56" s="104" t="s">
        <v>105</v>
      </c>
    </row>
    <row r="57" spans="1:13" ht="35.25" customHeight="1" x14ac:dyDescent="0.25">
      <c r="A57" s="103" t="s">
        <v>158</v>
      </c>
      <c r="B57" s="104" t="s">
        <v>159</v>
      </c>
      <c r="C57" s="104"/>
      <c r="D57" s="104" t="s">
        <v>160</v>
      </c>
      <c r="E57" s="103" t="s">
        <v>32</v>
      </c>
      <c r="F57" s="104"/>
      <c r="G57" s="104" t="s">
        <v>18</v>
      </c>
      <c r="H57" s="104" t="s">
        <v>105</v>
      </c>
      <c r="I57" s="106">
        <v>17</v>
      </c>
      <c r="J57" s="107">
        <v>17</v>
      </c>
      <c r="K57" s="106">
        <v>3494</v>
      </c>
      <c r="L57" s="112">
        <v>59398</v>
      </c>
      <c r="M57" s="104" t="s">
        <v>105</v>
      </c>
    </row>
    <row r="58" spans="1:13" ht="35.25" customHeight="1" x14ac:dyDescent="0.25">
      <c r="A58" s="103" t="s">
        <v>161</v>
      </c>
      <c r="B58" s="104" t="s">
        <v>162</v>
      </c>
      <c r="C58" s="104"/>
      <c r="D58" s="104" t="s">
        <v>163</v>
      </c>
      <c r="E58" s="103" t="s">
        <v>32</v>
      </c>
      <c r="F58" s="104"/>
      <c r="G58" s="104" t="s">
        <v>24</v>
      </c>
      <c r="H58" s="104" t="s">
        <v>105</v>
      </c>
      <c r="I58" s="106" t="s">
        <v>164</v>
      </c>
      <c r="J58" s="107" t="s">
        <v>164</v>
      </c>
      <c r="K58" s="106">
        <v>22043.119999999999</v>
      </c>
      <c r="L58" s="112">
        <v>47965829</v>
      </c>
      <c r="M58" s="104" t="s">
        <v>105</v>
      </c>
    </row>
    <row r="59" spans="1:13" ht="35.25" customHeight="1" x14ac:dyDescent="0.25">
      <c r="A59" s="103" t="s">
        <v>165</v>
      </c>
      <c r="B59" s="104" t="s">
        <v>166</v>
      </c>
      <c r="C59" s="104"/>
      <c r="D59" s="104" t="s">
        <v>167</v>
      </c>
      <c r="E59" s="103" t="s">
        <v>32</v>
      </c>
      <c r="F59" s="104"/>
      <c r="G59" s="104" t="s">
        <v>18</v>
      </c>
      <c r="H59" s="104" t="s">
        <v>105</v>
      </c>
      <c r="I59" s="106">
        <v>60</v>
      </c>
      <c r="J59" s="107">
        <v>60</v>
      </c>
      <c r="K59" s="106">
        <v>36423.33</v>
      </c>
      <c r="L59" s="112">
        <v>2185400</v>
      </c>
      <c r="M59" s="104" t="s">
        <v>105</v>
      </c>
    </row>
    <row r="60" spans="1:13" ht="35.25" customHeight="1" x14ac:dyDescent="0.25">
      <c r="A60" s="103" t="s">
        <v>168</v>
      </c>
      <c r="B60" s="104" t="s">
        <v>169</v>
      </c>
      <c r="C60" s="104"/>
      <c r="D60" s="104" t="s">
        <v>170</v>
      </c>
      <c r="E60" s="103" t="s">
        <v>32</v>
      </c>
      <c r="F60" s="104"/>
      <c r="G60" s="104" t="s">
        <v>24</v>
      </c>
      <c r="H60" s="104" t="s">
        <v>105</v>
      </c>
      <c r="I60" s="106">
        <v>16</v>
      </c>
      <c r="J60" s="107">
        <v>16</v>
      </c>
      <c r="K60" s="106">
        <v>1252.19</v>
      </c>
      <c r="L60" s="112">
        <v>20035</v>
      </c>
      <c r="M60" s="104" t="s">
        <v>105</v>
      </c>
    </row>
    <row r="61" spans="1:13" ht="35.25" customHeight="1" x14ac:dyDescent="0.25">
      <c r="A61" s="103" t="s">
        <v>171</v>
      </c>
      <c r="B61" s="104" t="s">
        <v>172</v>
      </c>
      <c r="C61" s="104"/>
      <c r="D61" s="104" t="s">
        <v>173</v>
      </c>
      <c r="E61" s="103" t="s">
        <v>32</v>
      </c>
      <c r="F61" s="104"/>
      <c r="G61" s="104" t="s">
        <v>24</v>
      </c>
      <c r="H61" s="104" t="s">
        <v>105</v>
      </c>
      <c r="I61" s="106">
        <v>4</v>
      </c>
      <c r="J61" s="107">
        <v>4</v>
      </c>
      <c r="K61" s="106">
        <v>52035.75</v>
      </c>
      <c r="L61" s="112">
        <v>208143</v>
      </c>
      <c r="M61" s="104" t="s">
        <v>105</v>
      </c>
    </row>
    <row r="62" spans="1:13" ht="35.25" customHeight="1" x14ac:dyDescent="0.25">
      <c r="A62" s="103" t="s">
        <v>174</v>
      </c>
      <c r="B62" s="104" t="s">
        <v>175</v>
      </c>
      <c r="C62" s="104"/>
      <c r="D62" s="104" t="s">
        <v>176</v>
      </c>
      <c r="E62" s="103" t="s">
        <v>32</v>
      </c>
      <c r="F62" s="104"/>
      <c r="G62" s="104" t="s">
        <v>18</v>
      </c>
      <c r="H62" s="104" t="s">
        <v>105</v>
      </c>
      <c r="I62" s="106">
        <v>5</v>
      </c>
      <c r="J62" s="107">
        <v>5</v>
      </c>
      <c r="K62" s="106">
        <v>7645</v>
      </c>
      <c r="L62" s="112">
        <v>38225</v>
      </c>
      <c r="M62" s="104" t="s">
        <v>105</v>
      </c>
    </row>
    <row r="63" spans="1:13" ht="37.5" customHeight="1" x14ac:dyDescent="0.25">
      <c r="A63" s="103" t="s">
        <v>177</v>
      </c>
      <c r="B63" s="104" t="s">
        <v>178</v>
      </c>
      <c r="C63" s="104"/>
      <c r="D63" s="104" t="s">
        <v>179</v>
      </c>
      <c r="E63" s="103" t="s">
        <v>32</v>
      </c>
      <c r="F63" s="104"/>
      <c r="G63" s="104" t="s">
        <v>24</v>
      </c>
      <c r="H63" s="104" t="s">
        <v>105</v>
      </c>
      <c r="I63" s="106">
        <v>130</v>
      </c>
      <c r="J63" s="107">
        <v>130</v>
      </c>
      <c r="K63" s="106">
        <v>7787</v>
      </c>
      <c r="L63" s="112">
        <v>1012310</v>
      </c>
      <c r="M63" s="104" t="s">
        <v>105</v>
      </c>
    </row>
    <row r="64" spans="1:13" ht="37.5" customHeight="1" x14ac:dyDescent="0.25">
      <c r="A64" s="103" t="s">
        <v>180</v>
      </c>
      <c r="B64" s="104" t="s">
        <v>181</v>
      </c>
      <c r="C64" s="104"/>
      <c r="D64" s="104" t="s">
        <v>182</v>
      </c>
      <c r="E64" s="103" t="s">
        <v>32</v>
      </c>
      <c r="F64" s="104"/>
      <c r="G64" s="104" t="s">
        <v>18</v>
      </c>
      <c r="H64" s="104" t="s">
        <v>105</v>
      </c>
      <c r="I64" s="106" t="s">
        <v>183</v>
      </c>
      <c r="J64" s="107" t="s">
        <v>183</v>
      </c>
      <c r="K64" s="106">
        <v>10451.17</v>
      </c>
      <c r="L64" s="112">
        <v>12719075</v>
      </c>
      <c r="M64" s="104" t="s">
        <v>105</v>
      </c>
    </row>
    <row r="65" spans="1:13" ht="37.5" customHeight="1" x14ac:dyDescent="0.25">
      <c r="A65" s="103" t="s">
        <v>184</v>
      </c>
      <c r="B65" s="104" t="s">
        <v>185</v>
      </c>
      <c r="C65" s="104"/>
      <c r="D65" s="104" t="s">
        <v>186</v>
      </c>
      <c r="E65" s="103" t="s">
        <v>32</v>
      </c>
      <c r="F65" s="104"/>
      <c r="G65" s="104" t="s">
        <v>24</v>
      </c>
      <c r="H65" s="104" t="s">
        <v>105</v>
      </c>
      <c r="I65" s="106" t="s">
        <v>187</v>
      </c>
      <c r="J65" s="107" t="s">
        <v>187</v>
      </c>
      <c r="K65" s="106">
        <v>13974.46</v>
      </c>
      <c r="L65" s="112">
        <v>26705195</v>
      </c>
      <c r="M65" s="104" t="s">
        <v>105</v>
      </c>
    </row>
    <row r="66" spans="1:13" ht="37.5" customHeight="1" x14ac:dyDescent="0.25">
      <c r="A66" s="103" t="s">
        <v>188</v>
      </c>
      <c r="B66" s="104" t="s">
        <v>189</v>
      </c>
      <c r="C66" s="104"/>
      <c r="D66" s="104" t="s">
        <v>190</v>
      </c>
      <c r="E66" s="103" t="s">
        <v>32</v>
      </c>
      <c r="F66" s="104"/>
      <c r="G66" s="104" t="s">
        <v>18</v>
      </c>
      <c r="H66" s="104" t="s">
        <v>105</v>
      </c>
      <c r="I66" s="106" t="s">
        <v>191</v>
      </c>
      <c r="J66" s="107" t="s">
        <v>191</v>
      </c>
      <c r="K66" s="106">
        <v>20012.39</v>
      </c>
      <c r="L66" s="112">
        <v>35461962</v>
      </c>
      <c r="M66" s="104" t="s">
        <v>105</v>
      </c>
    </row>
    <row r="67" spans="1:13" ht="37.5" customHeight="1" x14ac:dyDescent="0.25">
      <c r="A67" s="103" t="s">
        <v>192</v>
      </c>
      <c r="B67" s="104" t="s">
        <v>193</v>
      </c>
      <c r="C67" s="104"/>
      <c r="D67" s="104" t="s">
        <v>91</v>
      </c>
      <c r="E67" s="103" t="s">
        <v>32</v>
      </c>
      <c r="F67" s="104"/>
      <c r="G67" s="104" t="s">
        <v>18</v>
      </c>
      <c r="H67" s="104" t="s">
        <v>105</v>
      </c>
      <c r="I67" s="106" t="s">
        <v>194</v>
      </c>
      <c r="J67" s="107" t="s">
        <v>194</v>
      </c>
      <c r="K67" s="106">
        <v>24817.89</v>
      </c>
      <c r="L67" s="112">
        <v>31791720</v>
      </c>
      <c r="M67" s="104" t="s">
        <v>105</v>
      </c>
    </row>
    <row r="68" spans="1:13" ht="41.25" customHeight="1" x14ac:dyDescent="0.25">
      <c r="A68" s="103" t="s">
        <v>195</v>
      </c>
      <c r="B68" s="104" t="s">
        <v>196</v>
      </c>
      <c r="C68" s="104"/>
      <c r="D68" s="104" t="s">
        <v>197</v>
      </c>
      <c r="E68" s="103" t="s">
        <v>17</v>
      </c>
      <c r="F68" s="104"/>
      <c r="G68" s="104" t="s">
        <v>24</v>
      </c>
      <c r="H68" s="104" t="s">
        <v>105</v>
      </c>
      <c r="I68" s="106">
        <v>22</v>
      </c>
      <c r="J68" s="107">
        <v>22</v>
      </c>
      <c r="K68" s="106">
        <v>850</v>
      </c>
      <c r="L68" s="112">
        <v>18700</v>
      </c>
      <c r="M68" s="104" t="s">
        <v>105</v>
      </c>
    </row>
    <row r="69" spans="1:13" ht="29.25" customHeight="1" x14ac:dyDescent="0.25">
      <c r="A69" s="103" t="s">
        <v>198</v>
      </c>
      <c r="B69" s="104" t="s">
        <v>199</v>
      </c>
      <c r="C69" s="104"/>
      <c r="D69" s="104" t="s">
        <v>200</v>
      </c>
      <c r="E69" s="103" t="s">
        <v>17</v>
      </c>
      <c r="F69" s="104"/>
      <c r="G69" s="104" t="s">
        <v>18</v>
      </c>
      <c r="H69" s="104" t="s">
        <v>105</v>
      </c>
      <c r="I69" s="106">
        <v>4</v>
      </c>
      <c r="J69" s="107">
        <v>4</v>
      </c>
      <c r="K69" s="106">
        <v>2750</v>
      </c>
      <c r="L69" s="112">
        <v>11000</v>
      </c>
      <c r="M69" s="104" t="s">
        <v>105</v>
      </c>
    </row>
    <row r="70" spans="1:13" ht="29.25" customHeight="1" x14ac:dyDescent="0.25">
      <c r="A70" s="103" t="s">
        <v>201</v>
      </c>
      <c r="B70" s="104" t="s">
        <v>202</v>
      </c>
      <c r="C70" s="104"/>
      <c r="D70" s="104" t="s">
        <v>203</v>
      </c>
      <c r="E70" s="103" t="s">
        <v>17</v>
      </c>
      <c r="F70" s="104"/>
      <c r="G70" s="104" t="s">
        <v>18</v>
      </c>
      <c r="H70" s="104" t="s">
        <v>105</v>
      </c>
      <c r="I70" s="106">
        <v>111</v>
      </c>
      <c r="J70" s="107">
        <v>111</v>
      </c>
      <c r="K70" s="106">
        <v>1168.6099999999999</v>
      </c>
      <c r="L70" s="112">
        <v>129716</v>
      </c>
      <c r="M70" s="104" t="s">
        <v>105</v>
      </c>
    </row>
    <row r="71" spans="1:13" ht="29.25" customHeight="1" x14ac:dyDescent="0.25">
      <c r="A71" s="103" t="s">
        <v>204</v>
      </c>
      <c r="B71" s="104" t="s">
        <v>205</v>
      </c>
      <c r="C71" s="104"/>
      <c r="D71" s="104" t="s">
        <v>206</v>
      </c>
      <c r="E71" s="103" t="s">
        <v>17</v>
      </c>
      <c r="F71" s="104"/>
      <c r="G71" s="104" t="s">
        <v>18</v>
      </c>
      <c r="H71" s="104" t="s">
        <v>105</v>
      </c>
      <c r="I71" s="106">
        <v>280</v>
      </c>
      <c r="J71" s="107">
        <v>280</v>
      </c>
      <c r="K71" s="106">
        <v>2939.06</v>
      </c>
      <c r="L71" s="112">
        <v>822938</v>
      </c>
      <c r="M71" s="104" t="s">
        <v>105</v>
      </c>
    </row>
    <row r="72" spans="1:13" ht="29.25" customHeight="1" x14ac:dyDescent="0.25">
      <c r="A72" s="103" t="s">
        <v>207</v>
      </c>
      <c r="B72" s="104" t="s">
        <v>208</v>
      </c>
      <c r="C72" s="104"/>
      <c r="D72" s="104" t="s">
        <v>209</v>
      </c>
      <c r="E72" s="103" t="s">
        <v>17</v>
      </c>
      <c r="F72" s="104"/>
      <c r="G72" s="104" t="s">
        <v>24</v>
      </c>
      <c r="H72" s="104" t="s">
        <v>105</v>
      </c>
      <c r="I72" s="106">
        <v>820</v>
      </c>
      <c r="J72" s="107">
        <v>820</v>
      </c>
      <c r="K72" s="106">
        <v>4056.61</v>
      </c>
      <c r="L72" s="112">
        <v>3326423</v>
      </c>
      <c r="M72" s="104" t="s">
        <v>105</v>
      </c>
    </row>
    <row r="73" spans="1:13" ht="29.25" customHeight="1" x14ac:dyDescent="0.25">
      <c r="A73" s="103" t="s">
        <v>210</v>
      </c>
      <c r="B73" s="104" t="s">
        <v>211</v>
      </c>
      <c r="C73" s="104"/>
      <c r="D73" s="104" t="s">
        <v>212</v>
      </c>
      <c r="E73" s="103" t="s">
        <v>17</v>
      </c>
      <c r="F73" s="104"/>
      <c r="G73" s="104" t="s">
        <v>18</v>
      </c>
      <c r="H73" s="104" t="s">
        <v>105</v>
      </c>
      <c r="I73" s="106">
        <v>161</v>
      </c>
      <c r="J73" s="107">
        <v>161</v>
      </c>
      <c r="K73" s="106">
        <v>44.06</v>
      </c>
      <c r="L73" s="112">
        <v>7094</v>
      </c>
      <c r="M73" s="104" t="s">
        <v>105</v>
      </c>
    </row>
    <row r="74" spans="1:13" ht="29.25" customHeight="1" x14ac:dyDescent="0.25">
      <c r="A74" s="103" t="s">
        <v>213</v>
      </c>
      <c r="B74" s="104" t="s">
        <v>214</v>
      </c>
      <c r="C74" s="104"/>
      <c r="D74" s="104" t="s">
        <v>215</v>
      </c>
      <c r="E74" s="103" t="s">
        <v>17</v>
      </c>
      <c r="F74" s="104"/>
      <c r="G74" s="104" t="s">
        <v>24</v>
      </c>
      <c r="H74" s="104" t="s">
        <v>105</v>
      </c>
      <c r="I74" s="106">
        <v>320</v>
      </c>
      <c r="J74" s="107">
        <v>320</v>
      </c>
      <c r="K74" s="106">
        <v>4419.1899999999996</v>
      </c>
      <c r="L74" s="112">
        <v>1414140</v>
      </c>
      <c r="M74" s="104" t="s">
        <v>105</v>
      </c>
    </row>
    <row r="75" spans="1:13" ht="29.25" customHeight="1" x14ac:dyDescent="0.25">
      <c r="A75" s="103" t="s">
        <v>216</v>
      </c>
      <c r="B75" s="104" t="s">
        <v>217</v>
      </c>
      <c r="C75" s="104"/>
      <c r="D75" s="104" t="s">
        <v>54</v>
      </c>
      <c r="E75" s="103" t="s">
        <v>17</v>
      </c>
      <c r="F75" s="104"/>
      <c r="G75" s="104" t="s">
        <v>18</v>
      </c>
      <c r="H75" s="104" t="s">
        <v>105</v>
      </c>
      <c r="I75" s="106">
        <v>48</v>
      </c>
      <c r="J75" s="107">
        <v>48</v>
      </c>
      <c r="K75" s="106">
        <v>4835.29</v>
      </c>
      <c r="L75" s="112">
        <v>232094</v>
      </c>
      <c r="M75" s="104" t="s">
        <v>105</v>
      </c>
    </row>
    <row r="76" spans="1:13" ht="29.25" customHeight="1" x14ac:dyDescent="0.25">
      <c r="A76" s="103" t="s">
        <v>218</v>
      </c>
      <c r="B76" s="104" t="s">
        <v>219</v>
      </c>
      <c r="C76" s="104"/>
      <c r="D76" s="104" t="s">
        <v>220</v>
      </c>
      <c r="E76" s="103" t="s">
        <v>17</v>
      </c>
      <c r="F76" s="104"/>
      <c r="G76" s="104" t="s">
        <v>18</v>
      </c>
      <c r="H76" s="104" t="s">
        <v>105</v>
      </c>
      <c r="I76" s="106" t="s">
        <v>221</v>
      </c>
      <c r="J76" s="107" t="s">
        <v>221</v>
      </c>
      <c r="K76" s="106">
        <v>500.51</v>
      </c>
      <c r="L76" s="112">
        <v>1782318</v>
      </c>
      <c r="M76" s="104" t="s">
        <v>105</v>
      </c>
    </row>
    <row r="77" spans="1:13" ht="36.75" customHeight="1" x14ac:dyDescent="0.25">
      <c r="A77" s="103" t="s">
        <v>222</v>
      </c>
      <c r="B77" s="104" t="s">
        <v>223</v>
      </c>
      <c r="C77" s="104"/>
      <c r="D77" s="104" t="s">
        <v>224</v>
      </c>
      <c r="E77" s="103" t="s">
        <v>17</v>
      </c>
      <c r="F77" s="104"/>
      <c r="G77" s="104" t="s">
        <v>18</v>
      </c>
      <c r="H77" s="104" t="s">
        <v>105</v>
      </c>
      <c r="I77" s="106">
        <v>2</v>
      </c>
      <c r="J77" s="107">
        <v>2</v>
      </c>
      <c r="K77" s="106">
        <v>41118</v>
      </c>
      <c r="L77" s="112">
        <v>82236</v>
      </c>
      <c r="M77" s="104" t="s">
        <v>105</v>
      </c>
    </row>
    <row r="78" spans="1:13" ht="36.75" customHeight="1" x14ac:dyDescent="0.25">
      <c r="A78" s="103" t="s">
        <v>225</v>
      </c>
      <c r="B78" s="104" t="s">
        <v>226</v>
      </c>
      <c r="C78" s="104"/>
      <c r="D78" s="104" t="s">
        <v>227</v>
      </c>
      <c r="E78" s="103" t="s">
        <v>17</v>
      </c>
      <c r="F78" s="104"/>
      <c r="G78" s="104" t="s">
        <v>18</v>
      </c>
      <c r="H78" s="104" t="s">
        <v>105</v>
      </c>
      <c r="I78" s="106">
        <v>2</v>
      </c>
      <c r="J78" s="107">
        <v>2</v>
      </c>
      <c r="K78" s="106">
        <v>70697.5</v>
      </c>
      <c r="L78" s="112">
        <v>141395</v>
      </c>
      <c r="M78" s="104" t="s">
        <v>105</v>
      </c>
    </row>
    <row r="79" spans="1:13" ht="36.75" customHeight="1" x14ac:dyDescent="0.25">
      <c r="A79" s="103" t="s">
        <v>228</v>
      </c>
      <c r="B79" s="104" t="s">
        <v>229</v>
      </c>
      <c r="C79" s="104"/>
      <c r="D79" s="104" t="s">
        <v>230</v>
      </c>
      <c r="E79" s="103" t="s">
        <v>17</v>
      </c>
      <c r="F79" s="104"/>
      <c r="G79" s="104" t="s">
        <v>18</v>
      </c>
      <c r="H79" s="104" t="s">
        <v>105</v>
      </c>
      <c r="I79" s="106">
        <v>4</v>
      </c>
      <c r="J79" s="107">
        <v>4</v>
      </c>
      <c r="K79" s="106">
        <v>103370</v>
      </c>
      <c r="L79" s="112">
        <v>413480</v>
      </c>
      <c r="M79" s="104" t="s">
        <v>105</v>
      </c>
    </row>
    <row r="80" spans="1:13" ht="36.75" customHeight="1" x14ac:dyDescent="0.25">
      <c r="A80" s="103" t="s">
        <v>231</v>
      </c>
      <c r="B80" s="104" t="s">
        <v>232</v>
      </c>
      <c r="C80" s="104"/>
      <c r="D80" s="104" t="s">
        <v>233</v>
      </c>
      <c r="E80" s="103" t="s">
        <v>17</v>
      </c>
      <c r="F80" s="104"/>
      <c r="G80" s="104" t="s">
        <v>18</v>
      </c>
      <c r="H80" s="104" t="s">
        <v>105</v>
      </c>
      <c r="I80" s="106">
        <v>1</v>
      </c>
      <c r="J80" s="107">
        <v>1</v>
      </c>
      <c r="K80" s="106">
        <v>236000</v>
      </c>
      <c r="L80" s="112">
        <v>236000</v>
      </c>
      <c r="M80" s="104" t="s">
        <v>105</v>
      </c>
    </row>
    <row r="81" spans="1:13" ht="36.75" customHeight="1" x14ac:dyDescent="0.25">
      <c r="A81" s="103" t="s">
        <v>234</v>
      </c>
      <c r="B81" s="104" t="s">
        <v>235</v>
      </c>
      <c r="C81" s="104"/>
      <c r="D81" s="104" t="s">
        <v>236</v>
      </c>
      <c r="E81" s="103" t="s">
        <v>17</v>
      </c>
      <c r="F81" s="104"/>
      <c r="G81" s="104" t="s">
        <v>18</v>
      </c>
      <c r="H81" s="104" t="s">
        <v>105</v>
      </c>
      <c r="I81" s="106">
        <v>1</v>
      </c>
      <c r="J81" s="107">
        <v>1</v>
      </c>
      <c r="K81" s="106">
        <v>415000</v>
      </c>
      <c r="L81" s="112">
        <v>415000</v>
      </c>
      <c r="M81" s="104" t="s">
        <v>105</v>
      </c>
    </row>
    <row r="82" spans="1:13" ht="36.75" customHeight="1" x14ac:dyDescent="0.25">
      <c r="A82" s="103" t="s">
        <v>240</v>
      </c>
      <c r="B82" s="104" t="s">
        <v>241</v>
      </c>
      <c r="C82" s="104"/>
      <c r="D82" s="104" t="s">
        <v>242</v>
      </c>
      <c r="E82" s="103" t="s">
        <v>17</v>
      </c>
      <c r="F82" s="104"/>
      <c r="G82" s="104" t="s">
        <v>24</v>
      </c>
      <c r="H82" s="104" t="s">
        <v>105</v>
      </c>
      <c r="I82" s="106">
        <v>3</v>
      </c>
      <c r="J82" s="107">
        <v>3</v>
      </c>
      <c r="K82" s="106">
        <v>89000</v>
      </c>
      <c r="L82" s="112">
        <v>267000</v>
      </c>
      <c r="M82" s="104" t="s">
        <v>105</v>
      </c>
    </row>
    <row r="83" spans="1:13" ht="35.25" customHeight="1" x14ac:dyDescent="0.25">
      <c r="A83" s="103" t="s">
        <v>243</v>
      </c>
      <c r="B83" s="104" t="s">
        <v>244</v>
      </c>
      <c r="C83" s="104"/>
      <c r="D83" s="104" t="s">
        <v>245</v>
      </c>
      <c r="E83" s="103" t="s">
        <v>17</v>
      </c>
      <c r="F83" s="104"/>
      <c r="G83" s="104" t="s">
        <v>18</v>
      </c>
      <c r="H83" s="104" t="s">
        <v>105</v>
      </c>
      <c r="I83" s="106">
        <v>3</v>
      </c>
      <c r="J83" s="107">
        <v>3</v>
      </c>
      <c r="K83" s="106">
        <v>22500</v>
      </c>
      <c r="L83" s="112">
        <v>67500</v>
      </c>
      <c r="M83" s="104" t="s">
        <v>105</v>
      </c>
    </row>
    <row r="84" spans="1:13" ht="35.25" customHeight="1" x14ac:dyDescent="0.25">
      <c r="A84" s="103" t="s">
        <v>246</v>
      </c>
      <c r="B84" s="104" t="s">
        <v>247</v>
      </c>
      <c r="C84" s="104"/>
      <c r="D84" s="104" t="s">
        <v>248</v>
      </c>
      <c r="E84" s="103" t="s">
        <v>17</v>
      </c>
      <c r="F84" s="104"/>
      <c r="G84" s="104" t="s">
        <v>24</v>
      </c>
      <c r="H84" s="104" t="s">
        <v>105</v>
      </c>
      <c r="I84" s="106">
        <v>4</v>
      </c>
      <c r="J84" s="107">
        <v>4</v>
      </c>
      <c r="K84" s="106">
        <v>17000</v>
      </c>
      <c r="L84" s="112">
        <v>68000</v>
      </c>
      <c r="M84" s="104" t="s">
        <v>105</v>
      </c>
    </row>
    <row r="85" spans="1:13" ht="35.25" customHeight="1" x14ac:dyDescent="0.25">
      <c r="A85" s="103" t="s">
        <v>249</v>
      </c>
      <c r="B85" s="104" t="s">
        <v>250</v>
      </c>
      <c r="C85" s="104"/>
      <c r="D85" s="104" t="s">
        <v>251</v>
      </c>
      <c r="E85" s="103" t="s">
        <v>17</v>
      </c>
      <c r="F85" s="104"/>
      <c r="G85" s="104" t="s">
        <v>18</v>
      </c>
      <c r="H85" s="104" t="s">
        <v>105</v>
      </c>
      <c r="I85" s="106">
        <v>5</v>
      </c>
      <c r="J85" s="107">
        <v>5</v>
      </c>
      <c r="K85" s="106">
        <v>16750</v>
      </c>
      <c r="L85" s="112">
        <v>83750</v>
      </c>
      <c r="M85" s="104" t="s">
        <v>105</v>
      </c>
    </row>
    <row r="86" spans="1:13" ht="35.25" customHeight="1" x14ac:dyDescent="0.25">
      <c r="A86" s="103" t="s">
        <v>252</v>
      </c>
      <c r="B86" s="104" t="s">
        <v>253</v>
      </c>
      <c r="C86" s="104"/>
      <c r="D86" s="104" t="s">
        <v>254</v>
      </c>
      <c r="E86" s="103" t="s">
        <v>17</v>
      </c>
      <c r="F86" s="104"/>
      <c r="G86" s="104" t="s">
        <v>18</v>
      </c>
      <c r="H86" s="104" t="s">
        <v>105</v>
      </c>
      <c r="I86" s="106">
        <v>3</v>
      </c>
      <c r="J86" s="107">
        <v>3</v>
      </c>
      <c r="K86" s="106">
        <v>16750</v>
      </c>
      <c r="L86" s="112">
        <v>50250</v>
      </c>
      <c r="M86" s="104" t="s">
        <v>105</v>
      </c>
    </row>
    <row r="87" spans="1:13" ht="35.25" customHeight="1" x14ac:dyDescent="0.25">
      <c r="A87" s="103" t="s">
        <v>255</v>
      </c>
      <c r="B87" s="104" t="s">
        <v>256</v>
      </c>
      <c r="C87" s="104"/>
      <c r="D87" s="104" t="s">
        <v>257</v>
      </c>
      <c r="E87" s="103" t="s">
        <v>17</v>
      </c>
      <c r="F87" s="104"/>
      <c r="G87" s="104" t="s">
        <v>18</v>
      </c>
      <c r="H87" s="104" t="s">
        <v>105</v>
      </c>
      <c r="I87" s="106">
        <v>6</v>
      </c>
      <c r="J87" s="107">
        <v>6</v>
      </c>
      <c r="K87" s="106">
        <v>22500</v>
      </c>
      <c r="L87" s="112">
        <v>135000</v>
      </c>
      <c r="M87" s="104" t="s">
        <v>105</v>
      </c>
    </row>
    <row r="88" spans="1:13" ht="35.25" customHeight="1" x14ac:dyDescent="0.25">
      <c r="A88" s="103" t="s">
        <v>258</v>
      </c>
      <c r="B88" s="104" t="s">
        <v>259</v>
      </c>
      <c r="C88" s="104"/>
      <c r="D88" s="104" t="s">
        <v>260</v>
      </c>
      <c r="E88" s="103" t="s">
        <v>17</v>
      </c>
      <c r="F88" s="104"/>
      <c r="G88" s="104" t="s">
        <v>18</v>
      </c>
      <c r="H88" s="104" t="s">
        <v>105</v>
      </c>
      <c r="I88" s="106">
        <v>7</v>
      </c>
      <c r="J88" s="107">
        <v>7</v>
      </c>
      <c r="K88" s="106">
        <v>47657.14</v>
      </c>
      <c r="L88" s="112">
        <v>333600</v>
      </c>
      <c r="M88" s="104" t="s">
        <v>105</v>
      </c>
    </row>
    <row r="89" spans="1:13" ht="34.5" customHeight="1" x14ac:dyDescent="0.25">
      <c r="A89" s="103" t="s">
        <v>438</v>
      </c>
      <c r="B89" s="104" t="s">
        <v>432</v>
      </c>
      <c r="C89" s="105"/>
      <c r="D89" s="104" t="s">
        <v>433</v>
      </c>
      <c r="E89" s="103" t="s">
        <v>17</v>
      </c>
      <c r="F89" s="104"/>
      <c r="G89" s="104"/>
      <c r="H89" s="104" t="s">
        <v>105</v>
      </c>
      <c r="I89" s="106"/>
      <c r="J89" s="107">
        <v>3</v>
      </c>
      <c r="K89" s="108">
        <v>805000</v>
      </c>
      <c r="L89" s="109">
        <v>2415000</v>
      </c>
      <c r="M89" s="104" t="s">
        <v>105</v>
      </c>
    </row>
    <row r="90" spans="1:13" ht="34.5" customHeight="1" x14ac:dyDescent="0.25">
      <c r="A90" s="103" t="s">
        <v>439</v>
      </c>
      <c r="B90" s="104" t="s">
        <v>434</v>
      </c>
      <c r="C90" s="105"/>
      <c r="D90" s="104" t="s">
        <v>435</v>
      </c>
      <c r="E90" s="103" t="s">
        <v>17</v>
      </c>
      <c r="F90" s="104"/>
      <c r="G90" s="104"/>
      <c r="H90" s="104" t="s">
        <v>105</v>
      </c>
      <c r="I90" s="106"/>
      <c r="J90" s="107">
        <v>3</v>
      </c>
      <c r="K90" s="108">
        <v>787000</v>
      </c>
      <c r="L90" s="109">
        <v>2361000</v>
      </c>
      <c r="M90" s="104" t="s">
        <v>105</v>
      </c>
    </row>
    <row r="91" spans="1:13" ht="34.5" customHeight="1" x14ac:dyDescent="0.25">
      <c r="A91" s="103" t="s">
        <v>440</v>
      </c>
      <c r="B91" s="104" t="s">
        <v>436</v>
      </c>
      <c r="C91" s="105"/>
      <c r="D91" s="104" t="s">
        <v>437</v>
      </c>
      <c r="E91" s="103" t="s">
        <v>17</v>
      </c>
      <c r="F91" s="104"/>
      <c r="G91" s="104"/>
      <c r="H91" s="104" t="s">
        <v>105</v>
      </c>
      <c r="I91" s="106"/>
      <c r="J91" s="107">
        <v>3</v>
      </c>
      <c r="K91" s="108">
        <v>805000</v>
      </c>
      <c r="L91" s="109">
        <v>2415000</v>
      </c>
      <c r="M91" s="104" t="s">
        <v>105</v>
      </c>
    </row>
    <row r="92" spans="1:13" s="133" customFormat="1" ht="45" x14ac:dyDescent="0.25">
      <c r="A92" s="128" t="s">
        <v>99</v>
      </c>
      <c r="B92" s="129" t="s">
        <v>345</v>
      </c>
      <c r="C92" s="129"/>
      <c r="D92" s="129"/>
      <c r="E92" s="129"/>
      <c r="F92" s="129"/>
      <c r="G92" s="129"/>
      <c r="H92" s="129"/>
      <c r="I92" s="136"/>
      <c r="J92" s="113"/>
      <c r="K92" s="129"/>
      <c r="L92" s="137">
        <f>SUM(L93:L143)</f>
        <v>102728119</v>
      </c>
      <c r="M92" s="104" t="s">
        <v>105</v>
      </c>
    </row>
    <row r="93" spans="1:13" s="133" customFormat="1" ht="36" customHeight="1" x14ac:dyDescent="0.25">
      <c r="A93" s="135" t="s">
        <v>101</v>
      </c>
      <c r="B93" s="134" t="s">
        <v>346</v>
      </c>
      <c r="C93" s="134"/>
      <c r="D93" s="134" t="s">
        <v>347</v>
      </c>
      <c r="E93" s="135" t="s">
        <v>104</v>
      </c>
      <c r="F93" s="134" t="s">
        <v>348</v>
      </c>
      <c r="G93" s="134" t="s">
        <v>18</v>
      </c>
      <c r="H93" s="134" t="s">
        <v>105</v>
      </c>
      <c r="I93" s="143">
        <v>18</v>
      </c>
      <c r="J93" s="107">
        <v>18</v>
      </c>
      <c r="K93" s="143">
        <v>57500</v>
      </c>
      <c r="L93" s="144">
        <v>1035000</v>
      </c>
      <c r="M93" s="104" t="s">
        <v>105</v>
      </c>
    </row>
    <row r="94" spans="1:13" s="133" customFormat="1" ht="36" customHeight="1" x14ac:dyDescent="0.25">
      <c r="A94" s="135" t="s">
        <v>106</v>
      </c>
      <c r="B94" s="134" t="s">
        <v>346</v>
      </c>
      <c r="C94" s="134"/>
      <c r="D94" s="134" t="s">
        <v>347</v>
      </c>
      <c r="E94" s="135" t="s">
        <v>104</v>
      </c>
      <c r="F94" s="134" t="s">
        <v>349</v>
      </c>
      <c r="G94" s="134" t="s">
        <v>18</v>
      </c>
      <c r="H94" s="134" t="s">
        <v>105</v>
      </c>
      <c r="I94" s="143">
        <v>3</v>
      </c>
      <c r="J94" s="107">
        <v>3</v>
      </c>
      <c r="K94" s="143">
        <v>57500</v>
      </c>
      <c r="L94" s="144">
        <v>172500</v>
      </c>
      <c r="M94" s="104" t="s">
        <v>105</v>
      </c>
    </row>
    <row r="95" spans="1:13" s="133" customFormat="1" ht="36" customHeight="1" x14ac:dyDescent="0.25">
      <c r="A95" s="135" t="s">
        <v>110</v>
      </c>
      <c r="B95" s="134" t="s">
        <v>346</v>
      </c>
      <c r="C95" s="134"/>
      <c r="D95" s="134" t="s">
        <v>347</v>
      </c>
      <c r="E95" s="135" t="s">
        <v>104</v>
      </c>
      <c r="F95" s="134" t="s">
        <v>350</v>
      </c>
      <c r="G95" s="134" t="s">
        <v>18</v>
      </c>
      <c r="H95" s="134" t="s">
        <v>105</v>
      </c>
      <c r="I95" s="143">
        <v>36</v>
      </c>
      <c r="J95" s="107">
        <v>36</v>
      </c>
      <c r="K95" s="143">
        <v>69000</v>
      </c>
      <c r="L95" s="144">
        <v>2484000</v>
      </c>
      <c r="M95" s="104" t="s">
        <v>105</v>
      </c>
    </row>
    <row r="96" spans="1:13" s="133" customFormat="1" ht="36" customHeight="1" x14ac:dyDescent="0.25">
      <c r="A96" s="135" t="s">
        <v>113</v>
      </c>
      <c r="B96" s="134" t="s">
        <v>126</v>
      </c>
      <c r="C96" s="134"/>
      <c r="D96" s="134" t="s">
        <v>351</v>
      </c>
      <c r="E96" s="135" t="s">
        <v>104</v>
      </c>
      <c r="F96" s="134" t="s">
        <v>348</v>
      </c>
      <c r="G96" s="134" t="s">
        <v>18</v>
      </c>
      <c r="H96" s="134" t="s">
        <v>105</v>
      </c>
      <c r="I96" s="143">
        <v>370</v>
      </c>
      <c r="J96" s="107">
        <v>370</v>
      </c>
      <c r="K96" s="143">
        <v>2600</v>
      </c>
      <c r="L96" s="144">
        <v>962000</v>
      </c>
      <c r="M96" s="104" t="s">
        <v>105</v>
      </c>
    </row>
    <row r="97" spans="1:13" s="133" customFormat="1" ht="36" customHeight="1" x14ac:dyDescent="0.25">
      <c r="A97" s="135" t="s">
        <v>116</v>
      </c>
      <c r="B97" s="134" t="s">
        <v>126</v>
      </c>
      <c r="C97" s="134"/>
      <c r="D97" s="134" t="s">
        <v>351</v>
      </c>
      <c r="E97" s="135" t="s">
        <v>104</v>
      </c>
      <c r="F97" s="134" t="s">
        <v>349</v>
      </c>
      <c r="G97" s="134" t="s">
        <v>18</v>
      </c>
      <c r="H97" s="134" t="s">
        <v>105</v>
      </c>
      <c r="I97" s="143">
        <v>327</v>
      </c>
      <c r="J97" s="107">
        <v>327</v>
      </c>
      <c r="K97" s="143">
        <v>2600</v>
      </c>
      <c r="L97" s="144">
        <v>850200</v>
      </c>
      <c r="M97" s="104" t="s">
        <v>105</v>
      </c>
    </row>
    <row r="98" spans="1:13" s="133" customFormat="1" ht="36" customHeight="1" x14ac:dyDescent="0.25">
      <c r="A98" s="135" t="s">
        <v>119</v>
      </c>
      <c r="B98" s="134" t="s">
        <v>126</v>
      </c>
      <c r="C98" s="134"/>
      <c r="D98" s="134" t="s">
        <v>351</v>
      </c>
      <c r="E98" s="135" t="s">
        <v>104</v>
      </c>
      <c r="F98" s="134" t="s">
        <v>350</v>
      </c>
      <c r="G98" s="134" t="s">
        <v>18</v>
      </c>
      <c r="H98" s="134" t="s">
        <v>105</v>
      </c>
      <c r="I98" s="143">
        <v>921</v>
      </c>
      <c r="J98" s="107">
        <v>921</v>
      </c>
      <c r="K98" s="143">
        <v>2600</v>
      </c>
      <c r="L98" s="144">
        <v>2394600</v>
      </c>
      <c r="M98" s="104" t="s">
        <v>105</v>
      </c>
    </row>
    <row r="99" spans="1:13" s="133" customFormat="1" ht="30" customHeight="1" x14ac:dyDescent="0.25">
      <c r="A99" s="135" t="s">
        <v>122</v>
      </c>
      <c r="B99" s="134" t="s">
        <v>352</v>
      </c>
      <c r="C99" s="134"/>
      <c r="D99" s="134" t="s">
        <v>353</v>
      </c>
      <c r="E99" s="135" t="s">
        <v>32</v>
      </c>
      <c r="F99" s="134" t="s">
        <v>348</v>
      </c>
      <c r="G99" s="134" t="s">
        <v>24</v>
      </c>
      <c r="H99" s="134" t="s">
        <v>105</v>
      </c>
      <c r="I99" s="143">
        <v>18</v>
      </c>
      <c r="J99" s="107">
        <v>18</v>
      </c>
      <c r="K99" s="143">
        <v>6340</v>
      </c>
      <c r="L99" s="144">
        <v>114120</v>
      </c>
      <c r="M99" s="104" t="s">
        <v>105</v>
      </c>
    </row>
    <row r="100" spans="1:13" s="133" customFormat="1" ht="30" customHeight="1" x14ac:dyDescent="0.25">
      <c r="A100" s="135" t="s">
        <v>125</v>
      </c>
      <c r="B100" s="134" t="s">
        <v>354</v>
      </c>
      <c r="C100" s="134"/>
      <c r="D100" s="134" t="s">
        <v>355</v>
      </c>
      <c r="E100" s="135" t="s">
        <v>32</v>
      </c>
      <c r="F100" s="134" t="s">
        <v>348</v>
      </c>
      <c r="G100" s="134" t="s">
        <v>24</v>
      </c>
      <c r="H100" s="134" t="s">
        <v>105</v>
      </c>
      <c r="I100" s="143">
        <v>440</v>
      </c>
      <c r="J100" s="107">
        <v>440</v>
      </c>
      <c r="K100" s="143">
        <v>2675</v>
      </c>
      <c r="L100" s="144">
        <v>1177000</v>
      </c>
      <c r="M100" s="104" t="s">
        <v>105</v>
      </c>
    </row>
    <row r="101" spans="1:13" s="133" customFormat="1" ht="30" customHeight="1" x14ac:dyDescent="0.25">
      <c r="A101" s="135" t="s">
        <v>129</v>
      </c>
      <c r="B101" s="134" t="s">
        <v>148</v>
      </c>
      <c r="C101" s="134"/>
      <c r="D101" s="134" t="s">
        <v>356</v>
      </c>
      <c r="E101" s="135" t="s">
        <v>32</v>
      </c>
      <c r="F101" s="134" t="s">
        <v>350</v>
      </c>
      <c r="G101" s="134" t="s">
        <v>18</v>
      </c>
      <c r="H101" s="134" t="s">
        <v>105</v>
      </c>
      <c r="I101" s="143">
        <v>3.5</v>
      </c>
      <c r="J101" s="107">
        <v>3.5</v>
      </c>
      <c r="K101" s="143">
        <v>83000</v>
      </c>
      <c r="L101" s="144">
        <v>290500</v>
      </c>
      <c r="M101" s="104" t="s">
        <v>105</v>
      </c>
    </row>
    <row r="102" spans="1:13" s="133" customFormat="1" ht="30" customHeight="1" x14ac:dyDescent="0.25">
      <c r="A102" s="135" t="s">
        <v>133</v>
      </c>
      <c r="B102" s="134" t="s">
        <v>151</v>
      </c>
      <c r="C102" s="134"/>
      <c r="D102" s="134" t="s">
        <v>357</v>
      </c>
      <c r="E102" s="135" t="s">
        <v>32</v>
      </c>
      <c r="F102" s="134" t="s">
        <v>350</v>
      </c>
      <c r="G102" s="134" t="s">
        <v>18</v>
      </c>
      <c r="H102" s="134" t="s">
        <v>105</v>
      </c>
      <c r="I102" s="143">
        <v>19.600000000000001</v>
      </c>
      <c r="J102" s="107">
        <v>19.600000000000001</v>
      </c>
      <c r="K102" s="143">
        <v>169125</v>
      </c>
      <c r="L102" s="144">
        <v>3314850</v>
      </c>
      <c r="M102" s="104" t="s">
        <v>105</v>
      </c>
    </row>
    <row r="103" spans="1:13" s="133" customFormat="1" ht="30" customHeight="1" x14ac:dyDescent="0.25">
      <c r="A103" s="135" t="s">
        <v>137</v>
      </c>
      <c r="B103" s="134" t="s">
        <v>358</v>
      </c>
      <c r="C103" s="134"/>
      <c r="D103" s="134" t="s">
        <v>359</v>
      </c>
      <c r="E103" s="135" t="s">
        <v>32</v>
      </c>
      <c r="F103" s="134" t="s">
        <v>348</v>
      </c>
      <c r="G103" s="134" t="s">
        <v>18</v>
      </c>
      <c r="H103" s="134" t="s">
        <v>105</v>
      </c>
      <c r="I103" s="143">
        <v>24</v>
      </c>
      <c r="J103" s="107">
        <v>24</v>
      </c>
      <c r="K103" s="143">
        <v>13220</v>
      </c>
      <c r="L103" s="144">
        <v>317280</v>
      </c>
      <c r="M103" s="104" t="s">
        <v>105</v>
      </c>
    </row>
    <row r="104" spans="1:13" s="133" customFormat="1" ht="30" customHeight="1" x14ac:dyDescent="0.25">
      <c r="A104" s="135" t="s">
        <v>141</v>
      </c>
      <c r="B104" s="134" t="s">
        <v>162</v>
      </c>
      <c r="C104" s="134"/>
      <c r="D104" s="134" t="s">
        <v>360</v>
      </c>
      <c r="E104" s="135" t="s">
        <v>32</v>
      </c>
      <c r="F104" s="134" t="s">
        <v>348</v>
      </c>
      <c r="G104" s="134" t="s">
        <v>24</v>
      </c>
      <c r="H104" s="134" t="s">
        <v>105</v>
      </c>
      <c r="I104" s="143">
        <v>367</v>
      </c>
      <c r="J104" s="107">
        <v>367</v>
      </c>
      <c r="K104" s="143">
        <v>20080</v>
      </c>
      <c r="L104" s="144">
        <v>7369360</v>
      </c>
      <c r="M104" s="104" t="s">
        <v>105</v>
      </c>
    </row>
    <row r="105" spans="1:13" s="133" customFormat="1" ht="30" customHeight="1" x14ac:dyDescent="0.25">
      <c r="A105" s="135" t="s">
        <v>144</v>
      </c>
      <c r="B105" s="134" t="s">
        <v>162</v>
      </c>
      <c r="C105" s="134"/>
      <c r="D105" s="134" t="s">
        <v>360</v>
      </c>
      <c r="E105" s="135" t="s">
        <v>32</v>
      </c>
      <c r="F105" s="134" t="s">
        <v>350</v>
      </c>
      <c r="G105" s="134" t="s">
        <v>24</v>
      </c>
      <c r="H105" s="134" t="s">
        <v>105</v>
      </c>
      <c r="I105" s="143">
        <v>94</v>
      </c>
      <c r="J105" s="107">
        <v>94</v>
      </c>
      <c r="K105" s="143">
        <v>25100</v>
      </c>
      <c r="L105" s="144">
        <v>2359400</v>
      </c>
      <c r="M105" s="104" t="s">
        <v>105</v>
      </c>
    </row>
    <row r="106" spans="1:13" s="133" customFormat="1" ht="30" customHeight="1" x14ac:dyDescent="0.25">
      <c r="A106" s="135" t="s">
        <v>147</v>
      </c>
      <c r="B106" s="134" t="s">
        <v>166</v>
      </c>
      <c r="C106" s="134"/>
      <c r="D106" s="134" t="s">
        <v>361</v>
      </c>
      <c r="E106" s="135" t="s">
        <v>32</v>
      </c>
      <c r="F106" s="134" t="s">
        <v>349</v>
      </c>
      <c r="G106" s="134" t="s">
        <v>18</v>
      </c>
      <c r="H106" s="134" t="s">
        <v>105</v>
      </c>
      <c r="I106" s="143">
        <v>63.7</v>
      </c>
      <c r="J106" s="107">
        <v>63.7</v>
      </c>
      <c r="K106" s="143">
        <v>39025.01</v>
      </c>
      <c r="L106" s="144">
        <v>2485893</v>
      </c>
      <c r="M106" s="104" t="s">
        <v>105</v>
      </c>
    </row>
    <row r="107" spans="1:13" s="133" customFormat="1" ht="30" customHeight="1" x14ac:dyDescent="0.25">
      <c r="A107" s="135" t="s">
        <v>150</v>
      </c>
      <c r="B107" s="134" t="s">
        <v>362</v>
      </c>
      <c r="C107" s="134"/>
      <c r="D107" s="134" t="s">
        <v>363</v>
      </c>
      <c r="E107" s="135" t="s">
        <v>32</v>
      </c>
      <c r="F107" s="134" t="s">
        <v>348</v>
      </c>
      <c r="G107" s="134" t="s">
        <v>18</v>
      </c>
      <c r="H107" s="134" t="s">
        <v>105</v>
      </c>
      <c r="I107" s="143">
        <v>19.2</v>
      </c>
      <c r="J107" s="107">
        <v>19.2</v>
      </c>
      <c r="K107" s="143">
        <v>38680</v>
      </c>
      <c r="L107" s="144">
        <v>742656</v>
      </c>
      <c r="M107" s="104" t="s">
        <v>105</v>
      </c>
    </row>
    <row r="108" spans="1:13" s="133" customFormat="1" ht="30" customHeight="1" x14ac:dyDescent="0.25">
      <c r="A108" s="135" t="s">
        <v>153</v>
      </c>
      <c r="B108" s="134" t="s">
        <v>362</v>
      </c>
      <c r="C108" s="134"/>
      <c r="D108" s="134" t="s">
        <v>363</v>
      </c>
      <c r="E108" s="135" t="s">
        <v>32</v>
      </c>
      <c r="F108" s="134" t="s">
        <v>350</v>
      </c>
      <c r="G108" s="134" t="s">
        <v>18</v>
      </c>
      <c r="H108" s="134" t="s">
        <v>105</v>
      </c>
      <c r="I108" s="143">
        <v>15</v>
      </c>
      <c r="J108" s="107">
        <v>15</v>
      </c>
      <c r="K108" s="143">
        <v>48350</v>
      </c>
      <c r="L108" s="144">
        <v>725250</v>
      </c>
      <c r="M108" s="104" t="s">
        <v>105</v>
      </c>
    </row>
    <row r="109" spans="1:13" s="133" customFormat="1" ht="30" customHeight="1" x14ac:dyDescent="0.25">
      <c r="A109" s="135" t="s">
        <v>155</v>
      </c>
      <c r="B109" s="134" t="s">
        <v>364</v>
      </c>
      <c r="C109" s="134"/>
      <c r="D109" s="134" t="s">
        <v>365</v>
      </c>
      <c r="E109" s="135" t="s">
        <v>32</v>
      </c>
      <c r="F109" s="134" t="s">
        <v>350</v>
      </c>
      <c r="G109" s="134" t="s">
        <v>18</v>
      </c>
      <c r="H109" s="134" t="s">
        <v>105</v>
      </c>
      <c r="I109" s="143">
        <v>4</v>
      </c>
      <c r="J109" s="107">
        <v>4</v>
      </c>
      <c r="K109" s="143">
        <v>17472</v>
      </c>
      <c r="L109" s="144">
        <v>69888</v>
      </c>
      <c r="M109" s="104" t="s">
        <v>105</v>
      </c>
    </row>
    <row r="110" spans="1:13" s="133" customFormat="1" ht="30" customHeight="1" x14ac:dyDescent="0.25">
      <c r="A110" s="135" t="s">
        <v>158</v>
      </c>
      <c r="B110" s="134" t="s">
        <v>366</v>
      </c>
      <c r="C110" s="134"/>
      <c r="D110" s="134" t="s">
        <v>367</v>
      </c>
      <c r="E110" s="135" t="s">
        <v>32</v>
      </c>
      <c r="F110" s="134" t="s">
        <v>348</v>
      </c>
      <c r="G110" s="134" t="s">
        <v>24</v>
      </c>
      <c r="H110" s="134" t="s">
        <v>105</v>
      </c>
      <c r="I110" s="143">
        <v>451.04</v>
      </c>
      <c r="J110" s="107">
        <v>451.04</v>
      </c>
      <c r="K110" s="143">
        <v>10527</v>
      </c>
      <c r="L110" s="144">
        <v>4748099</v>
      </c>
      <c r="M110" s="104" t="s">
        <v>105</v>
      </c>
    </row>
    <row r="111" spans="1:13" s="133" customFormat="1" ht="30" customHeight="1" x14ac:dyDescent="0.25">
      <c r="A111" s="135" t="s">
        <v>161</v>
      </c>
      <c r="B111" s="134" t="s">
        <v>366</v>
      </c>
      <c r="C111" s="134"/>
      <c r="D111" s="134" t="s">
        <v>367</v>
      </c>
      <c r="E111" s="135" t="s">
        <v>32</v>
      </c>
      <c r="F111" s="134" t="s">
        <v>349</v>
      </c>
      <c r="G111" s="134" t="s">
        <v>24</v>
      </c>
      <c r="H111" s="134" t="s">
        <v>105</v>
      </c>
      <c r="I111" s="143">
        <v>550.1</v>
      </c>
      <c r="J111" s="107">
        <v>550.1</v>
      </c>
      <c r="K111" s="143">
        <v>10527</v>
      </c>
      <c r="L111" s="144">
        <v>5790903</v>
      </c>
      <c r="M111" s="104" t="s">
        <v>105</v>
      </c>
    </row>
    <row r="112" spans="1:13" s="133" customFormat="1" ht="30" customHeight="1" x14ac:dyDescent="0.25">
      <c r="A112" s="135" t="s">
        <v>165</v>
      </c>
      <c r="B112" s="134" t="s">
        <v>366</v>
      </c>
      <c r="C112" s="134"/>
      <c r="D112" s="134" t="s">
        <v>367</v>
      </c>
      <c r="E112" s="135" t="s">
        <v>32</v>
      </c>
      <c r="F112" s="134" t="s">
        <v>350</v>
      </c>
      <c r="G112" s="134" t="s">
        <v>24</v>
      </c>
      <c r="H112" s="134" t="s">
        <v>105</v>
      </c>
      <c r="I112" s="143">
        <v>297</v>
      </c>
      <c r="J112" s="107">
        <v>297</v>
      </c>
      <c r="K112" s="143">
        <v>7018</v>
      </c>
      <c r="L112" s="144">
        <v>2084346</v>
      </c>
      <c r="M112" s="104" t="s">
        <v>105</v>
      </c>
    </row>
    <row r="113" spans="1:13" s="133" customFormat="1" ht="30" customHeight="1" x14ac:dyDescent="0.25">
      <c r="A113" s="135" t="s">
        <v>168</v>
      </c>
      <c r="B113" s="134" t="s">
        <v>368</v>
      </c>
      <c r="C113" s="134"/>
      <c r="D113" s="134" t="s">
        <v>369</v>
      </c>
      <c r="E113" s="135" t="s">
        <v>32</v>
      </c>
      <c r="F113" s="134" t="s">
        <v>349</v>
      </c>
      <c r="G113" s="134" t="s">
        <v>18</v>
      </c>
      <c r="H113" s="134" t="s">
        <v>105</v>
      </c>
      <c r="I113" s="143">
        <v>88.1</v>
      </c>
      <c r="J113" s="107">
        <v>88.1</v>
      </c>
      <c r="K113" s="143">
        <v>14646</v>
      </c>
      <c r="L113" s="144">
        <v>1290313</v>
      </c>
      <c r="M113" s="104" t="s">
        <v>105</v>
      </c>
    </row>
    <row r="114" spans="1:13" s="133" customFormat="1" ht="30" customHeight="1" x14ac:dyDescent="0.25">
      <c r="A114" s="135" t="s">
        <v>171</v>
      </c>
      <c r="B114" s="134" t="s">
        <v>368</v>
      </c>
      <c r="C114" s="134"/>
      <c r="D114" s="134" t="s">
        <v>369</v>
      </c>
      <c r="E114" s="135" t="s">
        <v>32</v>
      </c>
      <c r="F114" s="134" t="s">
        <v>350</v>
      </c>
      <c r="G114" s="134" t="s">
        <v>18</v>
      </c>
      <c r="H114" s="134" t="s">
        <v>105</v>
      </c>
      <c r="I114" s="143">
        <v>102</v>
      </c>
      <c r="J114" s="107">
        <v>102</v>
      </c>
      <c r="K114" s="143">
        <v>9764</v>
      </c>
      <c r="L114" s="144">
        <v>995928</v>
      </c>
      <c r="M114" s="104" t="s">
        <v>105</v>
      </c>
    </row>
    <row r="115" spans="1:13" s="133" customFormat="1" ht="30" customHeight="1" x14ac:dyDescent="0.25">
      <c r="A115" s="135" t="s">
        <v>174</v>
      </c>
      <c r="B115" s="134" t="s">
        <v>189</v>
      </c>
      <c r="C115" s="134"/>
      <c r="D115" s="134" t="s">
        <v>370</v>
      </c>
      <c r="E115" s="135" t="s">
        <v>32</v>
      </c>
      <c r="F115" s="134" t="s">
        <v>348</v>
      </c>
      <c r="G115" s="134" t="s">
        <v>18</v>
      </c>
      <c r="H115" s="134" t="s">
        <v>105</v>
      </c>
      <c r="I115" s="143">
        <v>50</v>
      </c>
      <c r="J115" s="107">
        <v>50</v>
      </c>
      <c r="K115" s="143">
        <v>20052</v>
      </c>
      <c r="L115" s="144">
        <v>1002600</v>
      </c>
      <c r="M115" s="104" t="s">
        <v>105</v>
      </c>
    </row>
    <row r="116" spans="1:13" s="133" customFormat="1" ht="30" customHeight="1" x14ac:dyDescent="0.25">
      <c r="A116" s="135" t="s">
        <v>177</v>
      </c>
      <c r="B116" s="134" t="s">
        <v>189</v>
      </c>
      <c r="C116" s="134"/>
      <c r="D116" s="134" t="s">
        <v>370</v>
      </c>
      <c r="E116" s="135" t="s">
        <v>32</v>
      </c>
      <c r="F116" s="134" t="s">
        <v>349</v>
      </c>
      <c r="G116" s="134" t="s">
        <v>18</v>
      </c>
      <c r="H116" s="134" t="s">
        <v>105</v>
      </c>
      <c r="I116" s="143">
        <v>605</v>
      </c>
      <c r="J116" s="107">
        <v>605</v>
      </c>
      <c r="K116" s="143">
        <v>20052</v>
      </c>
      <c r="L116" s="144">
        <v>12131460</v>
      </c>
      <c r="M116" s="104" t="s">
        <v>105</v>
      </c>
    </row>
    <row r="117" spans="1:13" s="133" customFormat="1" ht="30" customHeight="1" x14ac:dyDescent="0.25">
      <c r="A117" s="135" t="s">
        <v>180</v>
      </c>
      <c r="B117" s="134" t="s">
        <v>189</v>
      </c>
      <c r="C117" s="134"/>
      <c r="D117" s="134" t="s">
        <v>370</v>
      </c>
      <c r="E117" s="135" t="s">
        <v>32</v>
      </c>
      <c r="F117" s="134" t="s">
        <v>350</v>
      </c>
      <c r="G117" s="134" t="s">
        <v>18</v>
      </c>
      <c r="H117" s="134" t="s">
        <v>105</v>
      </c>
      <c r="I117" s="143">
        <v>1110</v>
      </c>
      <c r="J117" s="107">
        <v>1110</v>
      </c>
      <c r="K117" s="143">
        <v>13368</v>
      </c>
      <c r="L117" s="144">
        <v>14838480</v>
      </c>
      <c r="M117" s="104" t="s">
        <v>105</v>
      </c>
    </row>
    <row r="118" spans="1:13" s="133" customFormat="1" ht="30" customHeight="1" x14ac:dyDescent="0.25">
      <c r="A118" s="135" t="s">
        <v>184</v>
      </c>
      <c r="B118" s="134" t="s">
        <v>371</v>
      </c>
      <c r="C118" s="134"/>
      <c r="D118" s="134" t="s">
        <v>372</v>
      </c>
      <c r="E118" s="135" t="s">
        <v>32</v>
      </c>
      <c r="F118" s="134" t="s">
        <v>348</v>
      </c>
      <c r="G118" s="134" t="s">
        <v>24</v>
      </c>
      <c r="H118" s="134" t="s">
        <v>105</v>
      </c>
      <c r="I118" s="143">
        <v>291.10000000000002</v>
      </c>
      <c r="J118" s="107">
        <v>291.10000000000002</v>
      </c>
      <c r="K118" s="143">
        <v>24818</v>
      </c>
      <c r="L118" s="144">
        <v>7224520</v>
      </c>
      <c r="M118" s="104" t="s">
        <v>105</v>
      </c>
    </row>
    <row r="119" spans="1:13" s="133" customFormat="1" ht="30" customHeight="1" x14ac:dyDescent="0.25">
      <c r="A119" s="135" t="s">
        <v>188</v>
      </c>
      <c r="B119" s="134" t="s">
        <v>371</v>
      </c>
      <c r="C119" s="134"/>
      <c r="D119" s="134" t="s">
        <v>372</v>
      </c>
      <c r="E119" s="135" t="s">
        <v>32</v>
      </c>
      <c r="F119" s="134" t="s">
        <v>373</v>
      </c>
      <c r="G119" s="134" t="s">
        <v>24</v>
      </c>
      <c r="H119" s="134" t="s">
        <v>105</v>
      </c>
      <c r="I119" s="143">
        <v>197</v>
      </c>
      <c r="J119" s="107">
        <v>197</v>
      </c>
      <c r="K119" s="143">
        <v>24818</v>
      </c>
      <c r="L119" s="144">
        <v>4889146</v>
      </c>
      <c r="M119" s="104" t="s">
        <v>105</v>
      </c>
    </row>
    <row r="120" spans="1:13" s="133" customFormat="1" ht="30" customHeight="1" x14ac:dyDescent="0.25">
      <c r="A120" s="135" t="s">
        <v>192</v>
      </c>
      <c r="B120" s="134" t="s">
        <v>371</v>
      </c>
      <c r="C120" s="134"/>
      <c r="D120" s="134" t="s">
        <v>372</v>
      </c>
      <c r="E120" s="135" t="s">
        <v>32</v>
      </c>
      <c r="F120" s="134" t="s">
        <v>350</v>
      </c>
      <c r="G120" s="134" t="s">
        <v>24</v>
      </c>
      <c r="H120" s="134" t="s">
        <v>105</v>
      </c>
      <c r="I120" s="143">
        <v>43</v>
      </c>
      <c r="J120" s="107">
        <v>43</v>
      </c>
      <c r="K120" s="143">
        <v>16545</v>
      </c>
      <c r="L120" s="144">
        <v>711435</v>
      </c>
      <c r="M120" s="104" t="s">
        <v>105</v>
      </c>
    </row>
    <row r="121" spans="1:13" s="133" customFormat="1" ht="30" customHeight="1" x14ac:dyDescent="0.25">
      <c r="A121" s="135" t="s">
        <v>195</v>
      </c>
      <c r="B121" s="134" t="s">
        <v>374</v>
      </c>
      <c r="C121" s="134"/>
      <c r="D121" s="134" t="s">
        <v>375</v>
      </c>
      <c r="E121" s="135" t="s">
        <v>32</v>
      </c>
      <c r="F121" s="134" t="s">
        <v>350</v>
      </c>
      <c r="G121" s="134" t="s">
        <v>18</v>
      </c>
      <c r="H121" s="134" t="s">
        <v>105</v>
      </c>
      <c r="I121" s="143">
        <v>41.1</v>
      </c>
      <c r="J121" s="107">
        <v>41.1</v>
      </c>
      <c r="K121" s="143">
        <v>40075.01</v>
      </c>
      <c r="L121" s="144">
        <v>1647083</v>
      </c>
      <c r="M121" s="104" t="s">
        <v>105</v>
      </c>
    </row>
    <row r="122" spans="1:13" s="133" customFormat="1" ht="30" customHeight="1" x14ac:dyDescent="0.25">
      <c r="A122" s="135" t="s">
        <v>198</v>
      </c>
      <c r="B122" s="134" t="s">
        <v>376</v>
      </c>
      <c r="C122" s="134"/>
      <c r="D122" s="134" t="s">
        <v>377</v>
      </c>
      <c r="E122" s="135" t="s">
        <v>32</v>
      </c>
      <c r="F122" s="134" t="s">
        <v>350</v>
      </c>
      <c r="G122" s="134" t="s">
        <v>18</v>
      </c>
      <c r="H122" s="134" t="s">
        <v>105</v>
      </c>
      <c r="I122" s="143">
        <v>10</v>
      </c>
      <c r="J122" s="107">
        <v>10</v>
      </c>
      <c r="K122" s="143">
        <v>186025</v>
      </c>
      <c r="L122" s="144">
        <v>1860250</v>
      </c>
      <c r="M122" s="104" t="s">
        <v>105</v>
      </c>
    </row>
    <row r="123" spans="1:13" s="133" customFormat="1" ht="30" customHeight="1" x14ac:dyDescent="0.25">
      <c r="A123" s="135" t="s">
        <v>201</v>
      </c>
      <c r="B123" s="134" t="s">
        <v>378</v>
      </c>
      <c r="C123" s="134"/>
      <c r="D123" s="134" t="s">
        <v>379</v>
      </c>
      <c r="E123" s="135" t="s">
        <v>17</v>
      </c>
      <c r="F123" s="134" t="s">
        <v>380</v>
      </c>
      <c r="G123" s="134" t="s">
        <v>18</v>
      </c>
      <c r="H123" s="134" t="s">
        <v>105</v>
      </c>
      <c r="I123" s="143">
        <v>10</v>
      </c>
      <c r="J123" s="107">
        <v>10</v>
      </c>
      <c r="K123" s="143">
        <v>4100</v>
      </c>
      <c r="L123" s="144">
        <v>41000</v>
      </c>
      <c r="M123" s="104" t="s">
        <v>105</v>
      </c>
    </row>
    <row r="124" spans="1:13" s="133" customFormat="1" ht="30" customHeight="1" x14ac:dyDescent="0.25">
      <c r="A124" s="135" t="s">
        <v>204</v>
      </c>
      <c r="B124" s="134" t="s">
        <v>378</v>
      </c>
      <c r="C124" s="134"/>
      <c r="D124" s="134" t="s">
        <v>379</v>
      </c>
      <c r="E124" s="135" t="s">
        <v>17</v>
      </c>
      <c r="F124" s="134" t="s">
        <v>348</v>
      </c>
      <c r="G124" s="134" t="s">
        <v>18</v>
      </c>
      <c r="H124" s="134" t="s">
        <v>105</v>
      </c>
      <c r="I124" s="143">
        <v>70</v>
      </c>
      <c r="J124" s="107">
        <v>70</v>
      </c>
      <c r="K124" s="143">
        <v>3817</v>
      </c>
      <c r="L124" s="144">
        <v>267190</v>
      </c>
      <c r="M124" s="104" t="s">
        <v>105</v>
      </c>
    </row>
    <row r="125" spans="1:13" s="133" customFormat="1" ht="30" customHeight="1" x14ac:dyDescent="0.25">
      <c r="A125" s="135" t="s">
        <v>207</v>
      </c>
      <c r="B125" s="134" t="s">
        <v>378</v>
      </c>
      <c r="C125" s="134"/>
      <c r="D125" s="134" t="s">
        <v>379</v>
      </c>
      <c r="E125" s="135" t="s">
        <v>17</v>
      </c>
      <c r="F125" s="134" t="s">
        <v>381</v>
      </c>
      <c r="G125" s="134" t="s">
        <v>18</v>
      </c>
      <c r="H125" s="134" t="s">
        <v>105</v>
      </c>
      <c r="I125" s="143">
        <v>26</v>
      </c>
      <c r="J125" s="107">
        <v>26</v>
      </c>
      <c r="K125" s="143">
        <v>3525</v>
      </c>
      <c r="L125" s="144">
        <v>91650</v>
      </c>
      <c r="M125" s="104" t="s">
        <v>105</v>
      </c>
    </row>
    <row r="126" spans="1:13" s="133" customFormat="1" ht="30" customHeight="1" x14ac:dyDescent="0.25">
      <c r="A126" s="135" t="s">
        <v>210</v>
      </c>
      <c r="B126" s="134" t="s">
        <v>378</v>
      </c>
      <c r="C126" s="134"/>
      <c r="D126" s="134" t="s">
        <v>379</v>
      </c>
      <c r="E126" s="135" t="s">
        <v>17</v>
      </c>
      <c r="F126" s="134" t="s">
        <v>350</v>
      </c>
      <c r="G126" s="134" t="s">
        <v>18</v>
      </c>
      <c r="H126" s="134" t="s">
        <v>105</v>
      </c>
      <c r="I126" s="143">
        <v>36</v>
      </c>
      <c r="J126" s="107">
        <v>36</v>
      </c>
      <c r="K126" s="145"/>
      <c r="L126" s="146"/>
      <c r="M126" s="104" t="s">
        <v>105</v>
      </c>
    </row>
    <row r="127" spans="1:13" s="133" customFormat="1" ht="30" customHeight="1" x14ac:dyDescent="0.25">
      <c r="A127" s="135" t="s">
        <v>213</v>
      </c>
      <c r="B127" s="134" t="s">
        <v>382</v>
      </c>
      <c r="C127" s="134"/>
      <c r="D127" s="134" t="s">
        <v>383</v>
      </c>
      <c r="E127" s="135" t="s">
        <v>17</v>
      </c>
      <c r="F127" s="134" t="s">
        <v>348</v>
      </c>
      <c r="G127" s="134" t="s">
        <v>24</v>
      </c>
      <c r="H127" s="134" t="s">
        <v>105</v>
      </c>
      <c r="I127" s="143">
        <v>8</v>
      </c>
      <c r="J127" s="107">
        <v>8</v>
      </c>
      <c r="K127" s="143">
        <v>3960</v>
      </c>
      <c r="L127" s="144">
        <v>31680</v>
      </c>
      <c r="M127" s="104" t="s">
        <v>105</v>
      </c>
    </row>
    <row r="128" spans="1:13" s="133" customFormat="1" ht="30" customHeight="1" x14ac:dyDescent="0.25">
      <c r="A128" s="135" t="s">
        <v>216</v>
      </c>
      <c r="B128" s="134" t="s">
        <v>384</v>
      </c>
      <c r="C128" s="134"/>
      <c r="D128" s="134" t="s">
        <v>215</v>
      </c>
      <c r="E128" s="135" t="s">
        <v>17</v>
      </c>
      <c r="F128" s="134" t="s">
        <v>348</v>
      </c>
      <c r="G128" s="134" t="s">
        <v>18</v>
      </c>
      <c r="H128" s="134" t="s">
        <v>105</v>
      </c>
      <c r="I128" s="143">
        <v>21</v>
      </c>
      <c r="J128" s="107">
        <v>21</v>
      </c>
      <c r="K128" s="143">
        <v>4450</v>
      </c>
      <c r="L128" s="144">
        <v>93450</v>
      </c>
      <c r="M128" s="104" t="s">
        <v>105</v>
      </c>
    </row>
    <row r="129" spans="1:13" s="133" customFormat="1" ht="30" customHeight="1" x14ac:dyDescent="0.25">
      <c r="A129" s="135" t="s">
        <v>218</v>
      </c>
      <c r="B129" s="134" t="s">
        <v>384</v>
      </c>
      <c r="C129" s="134"/>
      <c r="D129" s="134" t="s">
        <v>215</v>
      </c>
      <c r="E129" s="135" t="s">
        <v>17</v>
      </c>
      <c r="F129" s="134" t="s">
        <v>350</v>
      </c>
      <c r="G129" s="134" t="s">
        <v>18</v>
      </c>
      <c r="H129" s="134" t="s">
        <v>105</v>
      </c>
      <c r="I129" s="143">
        <v>17</v>
      </c>
      <c r="J129" s="107">
        <v>17</v>
      </c>
      <c r="K129" s="145"/>
      <c r="L129" s="146"/>
      <c r="M129" s="104" t="s">
        <v>105</v>
      </c>
    </row>
    <row r="130" spans="1:13" s="133" customFormat="1" ht="35.25" customHeight="1" x14ac:dyDescent="0.25">
      <c r="A130" s="135" t="s">
        <v>222</v>
      </c>
      <c r="B130" s="134" t="s">
        <v>385</v>
      </c>
      <c r="C130" s="134"/>
      <c r="D130" s="134" t="s">
        <v>386</v>
      </c>
      <c r="E130" s="135" t="s">
        <v>32</v>
      </c>
      <c r="F130" s="134" t="s">
        <v>348</v>
      </c>
      <c r="G130" s="134" t="s">
        <v>24</v>
      </c>
      <c r="H130" s="134" t="s">
        <v>105</v>
      </c>
      <c r="I130" s="143">
        <v>9</v>
      </c>
      <c r="J130" s="107">
        <v>9</v>
      </c>
      <c r="K130" s="143">
        <v>367350</v>
      </c>
      <c r="L130" s="144">
        <v>3306150</v>
      </c>
      <c r="M130" s="104" t="s">
        <v>105</v>
      </c>
    </row>
    <row r="131" spans="1:13" s="133" customFormat="1" ht="52.5" customHeight="1" x14ac:dyDescent="0.25">
      <c r="A131" s="135" t="s">
        <v>225</v>
      </c>
      <c r="B131" s="134" t="s">
        <v>387</v>
      </c>
      <c r="C131" s="134"/>
      <c r="D131" s="134" t="s">
        <v>388</v>
      </c>
      <c r="E131" s="135" t="s">
        <v>32</v>
      </c>
      <c r="F131" s="134" t="s">
        <v>389</v>
      </c>
      <c r="G131" s="134" t="s">
        <v>24</v>
      </c>
      <c r="H131" s="134" t="s">
        <v>105</v>
      </c>
      <c r="I131" s="143">
        <v>7</v>
      </c>
      <c r="J131" s="107">
        <v>7</v>
      </c>
      <c r="K131" s="143">
        <v>634483</v>
      </c>
      <c r="L131" s="144">
        <v>4441381</v>
      </c>
      <c r="M131" s="104" t="s">
        <v>105</v>
      </c>
    </row>
    <row r="132" spans="1:13" s="133" customFormat="1" ht="52.5" customHeight="1" x14ac:dyDescent="0.25">
      <c r="A132" s="135" t="s">
        <v>228</v>
      </c>
      <c r="B132" s="134" t="s">
        <v>387</v>
      </c>
      <c r="C132" s="134"/>
      <c r="D132" s="134" t="s">
        <v>388</v>
      </c>
      <c r="E132" s="135" t="s">
        <v>32</v>
      </c>
      <c r="F132" s="134" t="s">
        <v>348</v>
      </c>
      <c r="G132" s="134" t="s">
        <v>24</v>
      </c>
      <c r="H132" s="134" t="s">
        <v>105</v>
      </c>
      <c r="I132" s="143">
        <v>1.5</v>
      </c>
      <c r="J132" s="107">
        <v>1.5</v>
      </c>
      <c r="K132" s="143">
        <v>888276</v>
      </c>
      <c r="L132" s="144">
        <v>1332414</v>
      </c>
      <c r="M132" s="104" t="s">
        <v>105</v>
      </c>
    </row>
    <row r="133" spans="1:13" s="133" customFormat="1" ht="52.5" customHeight="1" x14ac:dyDescent="0.25">
      <c r="A133" s="135" t="s">
        <v>231</v>
      </c>
      <c r="B133" s="134" t="s">
        <v>387</v>
      </c>
      <c r="C133" s="134"/>
      <c r="D133" s="134" t="s">
        <v>388</v>
      </c>
      <c r="E133" s="135" t="s">
        <v>32</v>
      </c>
      <c r="F133" s="134" t="s">
        <v>350</v>
      </c>
      <c r="G133" s="134" t="s">
        <v>24</v>
      </c>
      <c r="H133" s="134" t="s">
        <v>105</v>
      </c>
      <c r="I133" s="143">
        <v>7.3</v>
      </c>
      <c r="J133" s="107">
        <v>7.3</v>
      </c>
      <c r="K133" s="143">
        <v>634483.01</v>
      </c>
      <c r="L133" s="144">
        <v>4631726</v>
      </c>
      <c r="M133" s="104" t="s">
        <v>105</v>
      </c>
    </row>
    <row r="134" spans="1:13" s="133" customFormat="1" ht="30" customHeight="1" x14ac:dyDescent="0.25">
      <c r="A134" s="135" t="s">
        <v>234</v>
      </c>
      <c r="B134" s="134" t="s">
        <v>390</v>
      </c>
      <c r="C134" s="134"/>
      <c r="D134" s="134" t="s">
        <v>391</v>
      </c>
      <c r="E134" s="135" t="s">
        <v>17</v>
      </c>
      <c r="F134" s="134" t="s">
        <v>350</v>
      </c>
      <c r="G134" s="134" t="s">
        <v>18</v>
      </c>
      <c r="H134" s="134" t="s">
        <v>105</v>
      </c>
      <c r="I134" s="143">
        <v>1</v>
      </c>
      <c r="J134" s="107">
        <v>1</v>
      </c>
      <c r="K134" s="143">
        <v>19000</v>
      </c>
      <c r="L134" s="144">
        <v>19000</v>
      </c>
      <c r="M134" s="104" t="s">
        <v>105</v>
      </c>
    </row>
    <row r="135" spans="1:13" s="133" customFormat="1" ht="30" customHeight="1" x14ac:dyDescent="0.25">
      <c r="A135" s="135" t="s">
        <v>237</v>
      </c>
      <c r="B135" s="134" t="s">
        <v>392</v>
      </c>
      <c r="C135" s="134"/>
      <c r="D135" s="134" t="s">
        <v>393</v>
      </c>
      <c r="E135" s="135" t="s">
        <v>394</v>
      </c>
      <c r="F135" s="134" t="s">
        <v>350</v>
      </c>
      <c r="G135" s="134" t="s">
        <v>18</v>
      </c>
      <c r="H135" s="134" t="s">
        <v>105</v>
      </c>
      <c r="I135" s="143">
        <v>6</v>
      </c>
      <c r="J135" s="107">
        <v>6</v>
      </c>
      <c r="K135" s="143">
        <v>18522</v>
      </c>
      <c r="L135" s="144">
        <v>111132</v>
      </c>
      <c r="M135" s="104" t="s">
        <v>105</v>
      </c>
    </row>
    <row r="136" spans="1:13" s="133" customFormat="1" ht="30" customHeight="1" x14ac:dyDescent="0.25">
      <c r="A136" s="135" t="s">
        <v>240</v>
      </c>
      <c r="B136" s="134" t="s">
        <v>395</v>
      </c>
      <c r="C136" s="134"/>
      <c r="D136" s="134" t="s">
        <v>396</v>
      </c>
      <c r="E136" s="135" t="s">
        <v>132</v>
      </c>
      <c r="F136" s="134" t="s">
        <v>350</v>
      </c>
      <c r="G136" s="134" t="s">
        <v>18</v>
      </c>
      <c r="H136" s="134" t="s">
        <v>105</v>
      </c>
      <c r="I136" s="143">
        <v>2</v>
      </c>
      <c r="J136" s="107">
        <v>2</v>
      </c>
      <c r="K136" s="143">
        <v>11743</v>
      </c>
      <c r="L136" s="144">
        <v>23486</v>
      </c>
      <c r="M136" s="104" t="s">
        <v>105</v>
      </c>
    </row>
    <row r="137" spans="1:13" s="133" customFormat="1" ht="30" customHeight="1" x14ac:dyDescent="0.25">
      <c r="A137" s="135" t="s">
        <v>243</v>
      </c>
      <c r="B137" s="134" t="s">
        <v>397</v>
      </c>
      <c r="C137" s="134"/>
      <c r="D137" s="134" t="s">
        <v>398</v>
      </c>
      <c r="E137" s="135" t="s">
        <v>17</v>
      </c>
      <c r="F137" s="134" t="s">
        <v>350</v>
      </c>
      <c r="G137" s="134" t="s">
        <v>18</v>
      </c>
      <c r="H137" s="134" t="s">
        <v>105</v>
      </c>
      <c r="I137" s="143">
        <v>1</v>
      </c>
      <c r="J137" s="107">
        <v>1</v>
      </c>
      <c r="K137" s="143">
        <v>4750</v>
      </c>
      <c r="L137" s="144">
        <v>4750</v>
      </c>
      <c r="M137" s="104" t="s">
        <v>105</v>
      </c>
    </row>
    <row r="138" spans="1:13" s="133" customFormat="1" ht="30" customHeight="1" x14ac:dyDescent="0.25">
      <c r="A138" s="135" t="s">
        <v>246</v>
      </c>
      <c r="B138" s="134" t="s">
        <v>399</v>
      </c>
      <c r="C138" s="134"/>
      <c r="D138" s="134" t="s">
        <v>400</v>
      </c>
      <c r="E138" s="135" t="s">
        <v>17</v>
      </c>
      <c r="F138" s="134" t="s">
        <v>350</v>
      </c>
      <c r="G138" s="134" t="s">
        <v>18</v>
      </c>
      <c r="H138" s="134" t="s">
        <v>105</v>
      </c>
      <c r="I138" s="143">
        <v>1</v>
      </c>
      <c r="J138" s="107">
        <v>1</v>
      </c>
      <c r="K138" s="143">
        <v>10650</v>
      </c>
      <c r="L138" s="144">
        <v>10650</v>
      </c>
      <c r="M138" s="104" t="s">
        <v>105</v>
      </c>
    </row>
    <row r="139" spans="1:13" s="133" customFormat="1" ht="30" customHeight="1" x14ac:dyDescent="0.25">
      <c r="A139" s="135" t="s">
        <v>249</v>
      </c>
      <c r="B139" s="134" t="s">
        <v>223</v>
      </c>
      <c r="C139" s="134"/>
      <c r="D139" s="134" t="s">
        <v>224</v>
      </c>
      <c r="E139" s="135" t="s">
        <v>17</v>
      </c>
      <c r="F139" s="134" t="s">
        <v>348</v>
      </c>
      <c r="G139" s="134" t="s">
        <v>18</v>
      </c>
      <c r="H139" s="134" t="s">
        <v>105</v>
      </c>
      <c r="I139" s="143">
        <v>6</v>
      </c>
      <c r="J139" s="107">
        <v>6</v>
      </c>
      <c r="K139" s="143">
        <v>40500</v>
      </c>
      <c r="L139" s="144">
        <v>243000</v>
      </c>
      <c r="M139" s="104" t="s">
        <v>105</v>
      </c>
    </row>
    <row r="140" spans="1:13" s="133" customFormat="1" ht="30" customHeight="1" x14ac:dyDescent="0.25">
      <c r="A140" s="135" t="s">
        <v>252</v>
      </c>
      <c r="B140" s="134" t="s">
        <v>223</v>
      </c>
      <c r="C140" s="134"/>
      <c r="D140" s="134" t="s">
        <v>224</v>
      </c>
      <c r="E140" s="135" t="s">
        <v>17</v>
      </c>
      <c r="F140" s="134" t="s">
        <v>350</v>
      </c>
      <c r="G140" s="134" t="s">
        <v>18</v>
      </c>
      <c r="H140" s="134" t="s">
        <v>105</v>
      </c>
      <c r="I140" s="143">
        <v>2</v>
      </c>
      <c r="J140" s="107">
        <v>2</v>
      </c>
      <c r="K140" s="143">
        <v>202500</v>
      </c>
      <c r="L140" s="144">
        <v>405000</v>
      </c>
      <c r="M140" s="104" t="s">
        <v>105</v>
      </c>
    </row>
    <row r="141" spans="1:13" s="133" customFormat="1" ht="30" customHeight="1" x14ac:dyDescent="0.25">
      <c r="A141" s="135" t="s">
        <v>255</v>
      </c>
      <c r="B141" s="134" t="s">
        <v>226</v>
      </c>
      <c r="C141" s="134"/>
      <c r="D141" s="134" t="s">
        <v>227</v>
      </c>
      <c r="E141" s="135" t="s">
        <v>17</v>
      </c>
      <c r="F141" s="134" t="s">
        <v>349</v>
      </c>
      <c r="G141" s="134" t="s">
        <v>18</v>
      </c>
      <c r="H141" s="134" t="s">
        <v>105</v>
      </c>
      <c r="I141" s="143">
        <v>2</v>
      </c>
      <c r="J141" s="107">
        <v>2</v>
      </c>
      <c r="K141" s="143">
        <v>358850</v>
      </c>
      <c r="L141" s="144">
        <v>717700</v>
      </c>
      <c r="M141" s="104" t="s">
        <v>105</v>
      </c>
    </row>
    <row r="142" spans="1:13" s="133" customFormat="1" ht="30" customHeight="1" x14ac:dyDescent="0.25">
      <c r="A142" s="135" t="s">
        <v>258</v>
      </c>
      <c r="B142" s="134" t="s">
        <v>226</v>
      </c>
      <c r="C142" s="134"/>
      <c r="D142" s="134" t="s">
        <v>227</v>
      </c>
      <c r="E142" s="135" t="s">
        <v>17</v>
      </c>
      <c r="F142" s="134" t="s">
        <v>350</v>
      </c>
      <c r="G142" s="134" t="s">
        <v>18</v>
      </c>
      <c r="H142" s="134" t="s">
        <v>105</v>
      </c>
      <c r="I142" s="143">
        <v>1</v>
      </c>
      <c r="J142" s="107">
        <v>1</v>
      </c>
      <c r="K142" s="143">
        <v>358850</v>
      </c>
      <c r="L142" s="144">
        <v>358850</v>
      </c>
      <c r="M142" s="104" t="s">
        <v>105</v>
      </c>
    </row>
    <row r="143" spans="1:13" s="133" customFormat="1" ht="30" customHeight="1" x14ac:dyDescent="0.25">
      <c r="A143" s="135" t="s">
        <v>261</v>
      </c>
      <c r="B143" s="134" t="s">
        <v>229</v>
      </c>
      <c r="C143" s="134"/>
      <c r="D143" s="134" t="s">
        <v>230</v>
      </c>
      <c r="E143" s="135" t="s">
        <v>17</v>
      </c>
      <c r="F143" s="134" t="s">
        <v>350</v>
      </c>
      <c r="G143" s="134" t="s">
        <v>18</v>
      </c>
      <c r="H143" s="134" t="s">
        <v>105</v>
      </c>
      <c r="I143" s="143">
        <v>1</v>
      </c>
      <c r="J143" s="107">
        <v>1</v>
      </c>
      <c r="K143" s="143">
        <v>518850</v>
      </c>
      <c r="L143" s="144">
        <v>518850</v>
      </c>
      <c r="M143" s="104" t="s">
        <v>105</v>
      </c>
    </row>
    <row r="144" spans="1:13" s="153" customFormat="1" x14ac:dyDescent="0.25">
      <c r="A144" s="147" t="s">
        <v>472</v>
      </c>
      <c r="B144" s="187" t="s">
        <v>471</v>
      </c>
      <c r="C144" s="187"/>
      <c r="D144" s="187"/>
      <c r="E144" s="148"/>
      <c r="F144" s="149"/>
      <c r="G144" s="149"/>
      <c r="H144" s="149"/>
      <c r="I144" s="150"/>
      <c r="J144" s="151"/>
      <c r="K144" s="150"/>
      <c r="L144" s="152">
        <f>SUM(L145:L174)</f>
        <v>94104156</v>
      </c>
      <c r="M144" s="149"/>
    </row>
    <row r="145" spans="1:13" ht="36" customHeight="1" x14ac:dyDescent="0.25">
      <c r="A145" s="103">
        <v>1</v>
      </c>
      <c r="B145" s="104" t="s">
        <v>238</v>
      </c>
      <c r="C145" s="104"/>
      <c r="D145" s="104" t="s">
        <v>239</v>
      </c>
      <c r="E145" s="103" t="s">
        <v>17</v>
      </c>
      <c r="F145" s="104"/>
      <c r="G145" s="104" t="s">
        <v>18</v>
      </c>
      <c r="H145" s="104" t="s">
        <v>105</v>
      </c>
      <c r="I145" s="106">
        <v>1</v>
      </c>
      <c r="J145" s="107">
        <v>1</v>
      </c>
      <c r="K145" s="106">
        <v>13250</v>
      </c>
      <c r="L145" s="112">
        <v>13250</v>
      </c>
      <c r="M145" s="104" t="s">
        <v>105</v>
      </c>
    </row>
    <row r="146" spans="1:13" ht="36" customHeight="1" x14ac:dyDescent="0.25">
      <c r="A146" s="103">
        <v>2</v>
      </c>
      <c r="B146" s="104" t="s">
        <v>262</v>
      </c>
      <c r="C146" s="105" t="s">
        <v>431</v>
      </c>
      <c r="D146" s="104" t="s">
        <v>263</v>
      </c>
      <c r="E146" s="103" t="s">
        <v>264</v>
      </c>
      <c r="F146" s="104"/>
      <c r="G146" s="104" t="s">
        <v>18</v>
      </c>
      <c r="H146" s="104" t="s">
        <v>105</v>
      </c>
      <c r="I146" s="106">
        <v>4</v>
      </c>
      <c r="J146" s="107">
        <v>4</v>
      </c>
      <c r="K146" s="106">
        <v>14837</v>
      </c>
      <c r="L146" s="112">
        <v>59348</v>
      </c>
      <c r="M146" s="104" t="s">
        <v>105</v>
      </c>
    </row>
    <row r="147" spans="1:13" ht="36" customHeight="1" x14ac:dyDescent="0.25">
      <c r="A147" s="103">
        <v>3</v>
      </c>
      <c r="B147" s="104" t="s">
        <v>266</v>
      </c>
      <c r="C147" s="105" t="s">
        <v>431</v>
      </c>
      <c r="D147" s="104" t="s">
        <v>267</v>
      </c>
      <c r="E147" s="103" t="s">
        <v>23</v>
      </c>
      <c r="F147" s="104"/>
      <c r="G147" s="104" t="s">
        <v>18</v>
      </c>
      <c r="H147" s="104" t="s">
        <v>105</v>
      </c>
      <c r="I147" s="106">
        <v>3</v>
      </c>
      <c r="J147" s="107">
        <v>3</v>
      </c>
      <c r="K147" s="106">
        <v>27000</v>
      </c>
      <c r="L147" s="112">
        <v>81000</v>
      </c>
      <c r="M147" s="104" t="s">
        <v>105</v>
      </c>
    </row>
    <row r="148" spans="1:13" ht="36" customHeight="1" x14ac:dyDescent="0.25">
      <c r="A148" s="103">
        <v>4</v>
      </c>
      <c r="B148" s="104" t="s">
        <v>269</v>
      </c>
      <c r="C148" s="105" t="s">
        <v>431</v>
      </c>
      <c r="D148" s="104" t="s">
        <v>270</v>
      </c>
      <c r="E148" s="103" t="s">
        <v>17</v>
      </c>
      <c r="F148" s="104"/>
      <c r="G148" s="104" t="s">
        <v>24</v>
      </c>
      <c r="H148" s="104" t="s">
        <v>105</v>
      </c>
      <c r="I148" s="106">
        <v>428</v>
      </c>
      <c r="J148" s="107">
        <v>428</v>
      </c>
      <c r="K148" s="108"/>
      <c r="L148" s="109"/>
      <c r="M148" s="104" t="s">
        <v>105</v>
      </c>
    </row>
    <row r="149" spans="1:13" ht="36" customHeight="1" x14ac:dyDescent="0.25">
      <c r="A149" s="103">
        <v>5</v>
      </c>
      <c r="B149" s="104" t="s">
        <v>272</v>
      </c>
      <c r="C149" s="105" t="s">
        <v>431</v>
      </c>
      <c r="D149" s="104" t="s">
        <v>273</v>
      </c>
      <c r="E149" s="103" t="s">
        <v>17</v>
      </c>
      <c r="F149" s="104"/>
      <c r="G149" s="104" t="s">
        <v>24</v>
      </c>
      <c r="H149" s="104" t="s">
        <v>105</v>
      </c>
      <c r="I149" s="106">
        <v>21</v>
      </c>
      <c r="J149" s="107">
        <v>21</v>
      </c>
      <c r="K149" s="108"/>
      <c r="L149" s="109"/>
      <c r="M149" s="104" t="s">
        <v>105</v>
      </c>
    </row>
    <row r="150" spans="1:13" ht="36" customHeight="1" x14ac:dyDescent="0.25">
      <c r="A150" s="103">
        <v>6</v>
      </c>
      <c r="B150" s="104" t="s">
        <v>275</v>
      </c>
      <c r="C150" s="105" t="s">
        <v>431</v>
      </c>
      <c r="D150" s="104" t="s">
        <v>276</v>
      </c>
      <c r="E150" s="103" t="s">
        <v>17</v>
      </c>
      <c r="F150" s="104"/>
      <c r="G150" s="104" t="s">
        <v>24</v>
      </c>
      <c r="H150" s="104" t="s">
        <v>105</v>
      </c>
      <c r="I150" s="106">
        <v>303</v>
      </c>
      <c r="J150" s="107">
        <v>303</v>
      </c>
      <c r="K150" s="108"/>
      <c r="L150" s="109"/>
      <c r="M150" s="104" t="s">
        <v>105</v>
      </c>
    </row>
    <row r="151" spans="1:13" ht="36" customHeight="1" x14ac:dyDescent="0.25">
      <c r="A151" s="103">
        <v>7</v>
      </c>
      <c r="B151" s="104" t="s">
        <v>278</v>
      </c>
      <c r="C151" s="105" t="s">
        <v>431</v>
      </c>
      <c r="D151" s="104" t="s">
        <v>279</v>
      </c>
      <c r="E151" s="103" t="s">
        <v>17</v>
      </c>
      <c r="F151" s="104"/>
      <c r="G151" s="104" t="s">
        <v>24</v>
      </c>
      <c r="H151" s="104" t="s">
        <v>105</v>
      </c>
      <c r="I151" s="106">
        <v>7</v>
      </c>
      <c r="J151" s="107">
        <v>7</v>
      </c>
      <c r="K151" s="108"/>
      <c r="L151" s="109"/>
      <c r="M151" s="104" t="s">
        <v>105</v>
      </c>
    </row>
    <row r="152" spans="1:13" ht="36" customHeight="1" x14ac:dyDescent="0.25">
      <c r="A152" s="103">
        <v>8</v>
      </c>
      <c r="B152" s="104" t="s">
        <v>281</v>
      </c>
      <c r="C152" s="105" t="s">
        <v>431</v>
      </c>
      <c r="D152" s="104" t="s">
        <v>282</v>
      </c>
      <c r="E152" s="103" t="s">
        <v>17</v>
      </c>
      <c r="F152" s="104"/>
      <c r="G152" s="104" t="s">
        <v>18</v>
      </c>
      <c r="H152" s="104" t="s">
        <v>105</v>
      </c>
      <c r="I152" s="106">
        <v>343</v>
      </c>
      <c r="J152" s="107">
        <v>343</v>
      </c>
      <c r="K152" s="106">
        <v>6.52</v>
      </c>
      <c r="L152" s="112">
        <v>2236</v>
      </c>
      <c r="M152" s="104" t="s">
        <v>105</v>
      </c>
    </row>
    <row r="153" spans="1:13" ht="36" customHeight="1" x14ac:dyDescent="0.25">
      <c r="A153" s="103">
        <v>9</v>
      </c>
      <c r="B153" s="104" t="s">
        <v>284</v>
      </c>
      <c r="C153" s="105" t="s">
        <v>431</v>
      </c>
      <c r="D153" s="104" t="s">
        <v>285</v>
      </c>
      <c r="E153" s="103" t="s">
        <v>17</v>
      </c>
      <c r="F153" s="104"/>
      <c r="G153" s="104" t="s">
        <v>18</v>
      </c>
      <c r="H153" s="104" t="s">
        <v>105</v>
      </c>
      <c r="I153" s="106">
        <v>8241</v>
      </c>
      <c r="J153" s="107">
        <v>8241</v>
      </c>
      <c r="K153" s="106">
        <v>11025</v>
      </c>
      <c r="L153" s="112">
        <f>ROUND(J153*K9:K189,0)</f>
        <v>90857025</v>
      </c>
      <c r="M153" s="104" t="s">
        <v>105</v>
      </c>
    </row>
    <row r="154" spans="1:13" ht="36" customHeight="1" x14ac:dyDescent="0.25">
      <c r="A154" s="103">
        <v>10</v>
      </c>
      <c r="B154" s="104" t="s">
        <v>287</v>
      </c>
      <c r="C154" s="105" t="s">
        <v>431</v>
      </c>
      <c r="D154" s="104" t="s">
        <v>288</v>
      </c>
      <c r="E154" s="103" t="s">
        <v>17</v>
      </c>
      <c r="F154" s="104"/>
      <c r="G154" s="104" t="s">
        <v>24</v>
      </c>
      <c r="H154" s="104" t="s">
        <v>105</v>
      </c>
      <c r="I154" s="106">
        <v>41</v>
      </c>
      <c r="J154" s="107">
        <v>41</v>
      </c>
      <c r="K154" s="106">
        <v>11025</v>
      </c>
      <c r="L154" s="112">
        <v>452025</v>
      </c>
      <c r="M154" s="104" t="s">
        <v>105</v>
      </c>
    </row>
    <row r="155" spans="1:13" ht="36" customHeight="1" x14ac:dyDescent="0.25">
      <c r="A155" s="103">
        <v>11</v>
      </c>
      <c r="B155" s="104" t="s">
        <v>290</v>
      </c>
      <c r="C155" s="105" t="s">
        <v>431</v>
      </c>
      <c r="D155" s="104" t="s">
        <v>291</v>
      </c>
      <c r="E155" s="103" t="s">
        <v>17</v>
      </c>
      <c r="F155" s="104"/>
      <c r="G155" s="104" t="s">
        <v>24</v>
      </c>
      <c r="H155" s="104" t="s">
        <v>105</v>
      </c>
      <c r="I155" s="106">
        <v>30</v>
      </c>
      <c r="J155" s="107">
        <v>30</v>
      </c>
      <c r="K155" s="106">
        <v>11025</v>
      </c>
      <c r="L155" s="112">
        <v>330750</v>
      </c>
      <c r="M155" s="104" t="s">
        <v>105</v>
      </c>
    </row>
    <row r="156" spans="1:13" ht="36" customHeight="1" x14ac:dyDescent="0.25">
      <c r="A156" s="103">
        <v>12</v>
      </c>
      <c r="B156" s="104" t="s">
        <v>293</v>
      </c>
      <c r="C156" s="105" t="s">
        <v>431</v>
      </c>
      <c r="D156" s="104" t="s">
        <v>294</v>
      </c>
      <c r="E156" s="103" t="s">
        <v>17</v>
      </c>
      <c r="F156" s="104"/>
      <c r="G156" s="104" t="s">
        <v>24</v>
      </c>
      <c r="H156" s="104" t="s">
        <v>105</v>
      </c>
      <c r="I156" s="106">
        <v>129</v>
      </c>
      <c r="J156" s="107">
        <v>129</v>
      </c>
      <c r="K156" s="106">
        <v>11025</v>
      </c>
      <c r="L156" s="112">
        <v>1422225</v>
      </c>
      <c r="M156" s="104" t="s">
        <v>105</v>
      </c>
    </row>
    <row r="157" spans="1:13" ht="48" customHeight="1" x14ac:dyDescent="0.25">
      <c r="A157" s="103">
        <v>13</v>
      </c>
      <c r="B157" s="104" t="s">
        <v>296</v>
      </c>
      <c r="C157" s="105" t="s">
        <v>431</v>
      </c>
      <c r="D157" s="104" t="s">
        <v>297</v>
      </c>
      <c r="E157" s="103" t="s">
        <v>17</v>
      </c>
      <c r="F157" s="104"/>
      <c r="G157" s="104" t="s">
        <v>24</v>
      </c>
      <c r="H157" s="104" t="s">
        <v>105</v>
      </c>
      <c r="I157" s="106">
        <v>6</v>
      </c>
      <c r="J157" s="107">
        <v>6</v>
      </c>
      <c r="K157" s="106">
        <v>11025</v>
      </c>
      <c r="L157" s="112">
        <v>66150</v>
      </c>
      <c r="M157" s="104" t="s">
        <v>105</v>
      </c>
    </row>
    <row r="158" spans="1:13" ht="36" customHeight="1" x14ac:dyDescent="0.25">
      <c r="A158" s="103">
        <v>14</v>
      </c>
      <c r="B158" s="104" t="s">
        <v>299</v>
      </c>
      <c r="C158" s="105" t="s">
        <v>431</v>
      </c>
      <c r="D158" s="104" t="s">
        <v>300</v>
      </c>
      <c r="E158" s="103" t="s">
        <v>17</v>
      </c>
      <c r="F158" s="104"/>
      <c r="G158" s="104" t="s">
        <v>24</v>
      </c>
      <c r="H158" s="104" t="s">
        <v>105</v>
      </c>
      <c r="I158" s="106">
        <v>4</v>
      </c>
      <c r="J158" s="107">
        <v>4</v>
      </c>
      <c r="K158" s="106">
        <v>11025</v>
      </c>
      <c r="L158" s="112">
        <v>44100</v>
      </c>
      <c r="M158" s="104" t="s">
        <v>105</v>
      </c>
    </row>
    <row r="159" spans="1:13" ht="51" customHeight="1" x14ac:dyDescent="0.25">
      <c r="A159" s="103">
        <v>15</v>
      </c>
      <c r="B159" s="104" t="s">
        <v>302</v>
      </c>
      <c r="C159" s="105" t="s">
        <v>431</v>
      </c>
      <c r="D159" s="104" t="s">
        <v>303</v>
      </c>
      <c r="E159" s="103" t="s">
        <v>17</v>
      </c>
      <c r="F159" s="104"/>
      <c r="G159" s="104" t="s">
        <v>24</v>
      </c>
      <c r="H159" s="104" t="s">
        <v>105</v>
      </c>
      <c r="I159" s="106">
        <v>5</v>
      </c>
      <c r="J159" s="107">
        <v>5</v>
      </c>
      <c r="K159" s="106">
        <v>11025</v>
      </c>
      <c r="L159" s="112">
        <v>55125</v>
      </c>
      <c r="M159" s="104" t="s">
        <v>105</v>
      </c>
    </row>
    <row r="160" spans="1:13" ht="53.25" customHeight="1" x14ac:dyDescent="0.25">
      <c r="A160" s="103">
        <v>16</v>
      </c>
      <c r="B160" s="104" t="s">
        <v>305</v>
      </c>
      <c r="C160" s="105" t="s">
        <v>431</v>
      </c>
      <c r="D160" s="104" t="s">
        <v>306</v>
      </c>
      <c r="E160" s="103" t="s">
        <v>17</v>
      </c>
      <c r="F160" s="104"/>
      <c r="G160" s="104" t="s">
        <v>18</v>
      </c>
      <c r="H160" s="104" t="s">
        <v>105</v>
      </c>
      <c r="I160" s="106">
        <v>1</v>
      </c>
      <c r="J160" s="107">
        <v>1</v>
      </c>
      <c r="K160" s="106">
        <v>18165</v>
      </c>
      <c r="L160" s="112">
        <v>18165</v>
      </c>
      <c r="M160" s="104" t="s">
        <v>105</v>
      </c>
    </row>
    <row r="161" spans="1:13" ht="53.25" customHeight="1" x14ac:dyDescent="0.25">
      <c r="A161" s="103">
        <v>17</v>
      </c>
      <c r="B161" s="104" t="s">
        <v>308</v>
      </c>
      <c r="C161" s="105" t="s">
        <v>431</v>
      </c>
      <c r="D161" s="104" t="s">
        <v>309</v>
      </c>
      <c r="E161" s="103" t="s">
        <v>17</v>
      </c>
      <c r="F161" s="104"/>
      <c r="G161" s="104" t="s">
        <v>310</v>
      </c>
      <c r="H161" s="104" t="s">
        <v>105</v>
      </c>
      <c r="I161" s="106">
        <v>5</v>
      </c>
      <c r="J161" s="107">
        <v>5</v>
      </c>
      <c r="K161" s="106">
        <v>18165</v>
      </c>
      <c r="L161" s="112">
        <v>90825</v>
      </c>
      <c r="M161" s="104" t="s">
        <v>105</v>
      </c>
    </row>
    <row r="162" spans="1:13" ht="53.25" customHeight="1" x14ac:dyDescent="0.25">
      <c r="A162" s="103">
        <v>18</v>
      </c>
      <c r="B162" s="104" t="s">
        <v>312</v>
      </c>
      <c r="C162" s="105" t="s">
        <v>431</v>
      </c>
      <c r="D162" s="104" t="s">
        <v>313</v>
      </c>
      <c r="E162" s="103" t="s">
        <v>17</v>
      </c>
      <c r="F162" s="104"/>
      <c r="G162" s="104" t="s">
        <v>24</v>
      </c>
      <c r="H162" s="104" t="s">
        <v>105</v>
      </c>
      <c r="I162" s="106">
        <v>1</v>
      </c>
      <c r="J162" s="107">
        <v>1</v>
      </c>
      <c r="K162" s="106">
        <v>18165</v>
      </c>
      <c r="L162" s="112">
        <v>18165</v>
      </c>
      <c r="M162" s="104" t="s">
        <v>105</v>
      </c>
    </row>
    <row r="163" spans="1:13" ht="53.25" customHeight="1" x14ac:dyDescent="0.25">
      <c r="A163" s="103">
        <v>19</v>
      </c>
      <c r="B163" s="104" t="s">
        <v>315</v>
      </c>
      <c r="C163" s="105" t="s">
        <v>431</v>
      </c>
      <c r="D163" s="104" t="s">
        <v>316</v>
      </c>
      <c r="E163" s="103" t="s">
        <v>17</v>
      </c>
      <c r="F163" s="104"/>
      <c r="G163" s="104" t="s">
        <v>310</v>
      </c>
      <c r="H163" s="104" t="s">
        <v>105</v>
      </c>
      <c r="I163" s="106">
        <v>18</v>
      </c>
      <c r="J163" s="107">
        <v>18</v>
      </c>
      <c r="K163" s="106">
        <v>18165</v>
      </c>
      <c r="L163" s="112">
        <v>326970</v>
      </c>
      <c r="M163" s="104" t="s">
        <v>105</v>
      </c>
    </row>
    <row r="164" spans="1:13" ht="53.25" customHeight="1" x14ac:dyDescent="0.25">
      <c r="A164" s="103">
        <v>20</v>
      </c>
      <c r="B164" s="104" t="s">
        <v>318</v>
      </c>
      <c r="C164" s="105" t="s">
        <v>431</v>
      </c>
      <c r="D164" s="104" t="s">
        <v>319</v>
      </c>
      <c r="E164" s="103" t="s">
        <v>17</v>
      </c>
      <c r="F164" s="104"/>
      <c r="G164" s="104" t="s">
        <v>24</v>
      </c>
      <c r="H164" s="104" t="s">
        <v>105</v>
      </c>
      <c r="I164" s="106">
        <v>2</v>
      </c>
      <c r="J164" s="107">
        <v>2</v>
      </c>
      <c r="K164" s="106">
        <v>18165</v>
      </c>
      <c r="L164" s="112">
        <v>36330</v>
      </c>
      <c r="M164" s="104" t="s">
        <v>105</v>
      </c>
    </row>
    <row r="165" spans="1:13" ht="53.25" customHeight="1" x14ac:dyDescent="0.25">
      <c r="A165" s="103">
        <v>21</v>
      </c>
      <c r="B165" s="104" t="s">
        <v>321</v>
      </c>
      <c r="C165" s="105" t="s">
        <v>431</v>
      </c>
      <c r="D165" s="104" t="s">
        <v>322</v>
      </c>
      <c r="E165" s="103" t="s">
        <v>17</v>
      </c>
      <c r="F165" s="104"/>
      <c r="G165" s="104" t="s">
        <v>24</v>
      </c>
      <c r="H165" s="104" t="s">
        <v>105</v>
      </c>
      <c r="I165" s="106">
        <v>4</v>
      </c>
      <c r="J165" s="107">
        <v>4</v>
      </c>
      <c r="K165" s="106">
        <v>18165</v>
      </c>
      <c r="L165" s="112">
        <v>72660</v>
      </c>
      <c r="M165" s="104" t="s">
        <v>105</v>
      </c>
    </row>
    <row r="166" spans="1:13" ht="53.25" customHeight="1" x14ac:dyDescent="0.25">
      <c r="A166" s="103">
        <v>22</v>
      </c>
      <c r="B166" s="104" t="s">
        <v>324</v>
      </c>
      <c r="C166" s="105" t="s">
        <v>431</v>
      </c>
      <c r="D166" s="104" t="s">
        <v>325</v>
      </c>
      <c r="E166" s="103" t="s">
        <v>17</v>
      </c>
      <c r="F166" s="104"/>
      <c r="G166" s="104" t="s">
        <v>24</v>
      </c>
      <c r="H166" s="104" t="s">
        <v>105</v>
      </c>
      <c r="I166" s="106">
        <v>1</v>
      </c>
      <c r="J166" s="107">
        <v>1</v>
      </c>
      <c r="K166" s="106">
        <v>18165</v>
      </c>
      <c r="L166" s="112">
        <v>18165</v>
      </c>
      <c r="M166" s="104" t="s">
        <v>105</v>
      </c>
    </row>
    <row r="167" spans="1:13" ht="36" customHeight="1" x14ac:dyDescent="0.25">
      <c r="A167" s="103">
        <v>23</v>
      </c>
      <c r="B167" s="104" t="s">
        <v>327</v>
      </c>
      <c r="C167" s="105" t="s">
        <v>431</v>
      </c>
      <c r="D167" s="104" t="s">
        <v>328</v>
      </c>
      <c r="E167" s="103" t="s">
        <v>17</v>
      </c>
      <c r="F167" s="104"/>
      <c r="G167" s="104" t="s">
        <v>24</v>
      </c>
      <c r="H167" s="104" t="s">
        <v>105</v>
      </c>
      <c r="I167" s="106">
        <v>25</v>
      </c>
      <c r="J167" s="107">
        <v>25</v>
      </c>
      <c r="K167" s="108"/>
      <c r="L167" s="109"/>
      <c r="M167" s="104" t="s">
        <v>105</v>
      </c>
    </row>
    <row r="168" spans="1:13" ht="36" customHeight="1" x14ac:dyDescent="0.25">
      <c r="A168" s="103">
        <v>24</v>
      </c>
      <c r="B168" s="104" t="s">
        <v>330</v>
      </c>
      <c r="C168" s="105" t="s">
        <v>431</v>
      </c>
      <c r="D168" s="104" t="s">
        <v>331</v>
      </c>
      <c r="E168" s="103" t="s">
        <v>17</v>
      </c>
      <c r="F168" s="104"/>
      <c r="G168" s="104" t="s">
        <v>24</v>
      </c>
      <c r="H168" s="104" t="s">
        <v>105</v>
      </c>
      <c r="I168" s="106">
        <v>55</v>
      </c>
      <c r="J168" s="107">
        <v>55</v>
      </c>
      <c r="K168" s="108"/>
      <c r="L168" s="109"/>
      <c r="M168" s="104" t="s">
        <v>105</v>
      </c>
    </row>
    <row r="169" spans="1:13" ht="51" customHeight="1" x14ac:dyDescent="0.25">
      <c r="A169" s="103">
        <v>25</v>
      </c>
      <c r="B169" s="104" t="s">
        <v>333</v>
      </c>
      <c r="C169" s="105" t="s">
        <v>431</v>
      </c>
      <c r="D169" s="104" t="s">
        <v>334</v>
      </c>
      <c r="E169" s="103" t="s">
        <v>23</v>
      </c>
      <c r="F169" s="104"/>
      <c r="G169" s="104" t="s">
        <v>24</v>
      </c>
      <c r="H169" s="104" t="s">
        <v>105</v>
      </c>
      <c r="I169" s="106">
        <v>2</v>
      </c>
      <c r="J169" s="107">
        <v>2</v>
      </c>
      <c r="K169" s="108"/>
      <c r="L169" s="109"/>
      <c r="M169" s="104" t="s">
        <v>105</v>
      </c>
    </row>
    <row r="170" spans="1:13" ht="51" customHeight="1" x14ac:dyDescent="0.25">
      <c r="A170" s="103">
        <v>26</v>
      </c>
      <c r="B170" s="104" t="s">
        <v>336</v>
      </c>
      <c r="C170" s="105" t="s">
        <v>431</v>
      </c>
      <c r="D170" s="104" t="s">
        <v>337</v>
      </c>
      <c r="E170" s="103" t="s">
        <v>17</v>
      </c>
      <c r="F170" s="104"/>
      <c r="G170" s="104" t="s">
        <v>24</v>
      </c>
      <c r="H170" s="104" t="s">
        <v>105</v>
      </c>
      <c r="I170" s="106">
        <v>9</v>
      </c>
      <c r="J170" s="107">
        <v>9</v>
      </c>
      <c r="K170" s="108"/>
      <c r="L170" s="109"/>
      <c r="M170" s="104" t="s">
        <v>105</v>
      </c>
    </row>
    <row r="171" spans="1:13" ht="51" customHeight="1" x14ac:dyDescent="0.25">
      <c r="A171" s="103">
        <v>27</v>
      </c>
      <c r="B171" s="104" t="s">
        <v>339</v>
      </c>
      <c r="C171" s="105" t="s">
        <v>431</v>
      </c>
      <c r="D171" s="104" t="s">
        <v>340</v>
      </c>
      <c r="E171" s="103" t="s">
        <v>23</v>
      </c>
      <c r="F171" s="104"/>
      <c r="G171" s="104" t="s">
        <v>24</v>
      </c>
      <c r="H171" s="104" t="s">
        <v>105</v>
      </c>
      <c r="I171" s="106">
        <v>3</v>
      </c>
      <c r="J171" s="107">
        <v>3</v>
      </c>
      <c r="K171" s="108"/>
      <c r="L171" s="109"/>
      <c r="M171" s="104" t="s">
        <v>105</v>
      </c>
    </row>
    <row r="172" spans="1:13" ht="36" customHeight="1" x14ac:dyDescent="0.25">
      <c r="A172" s="103">
        <v>28</v>
      </c>
      <c r="B172" s="104" t="s">
        <v>342</v>
      </c>
      <c r="C172" s="105" t="s">
        <v>431</v>
      </c>
      <c r="D172" s="104" t="s">
        <v>343</v>
      </c>
      <c r="E172" s="103" t="s">
        <v>17</v>
      </c>
      <c r="F172" s="104"/>
      <c r="G172" s="104" t="s">
        <v>24</v>
      </c>
      <c r="H172" s="104" t="s">
        <v>105</v>
      </c>
      <c r="I172" s="106">
        <v>63</v>
      </c>
      <c r="J172" s="107">
        <v>63</v>
      </c>
      <c r="K172" s="108"/>
      <c r="L172" s="109"/>
      <c r="M172" s="104" t="s">
        <v>105</v>
      </c>
    </row>
    <row r="173" spans="1:13" s="133" customFormat="1" ht="36" customHeight="1" x14ac:dyDescent="0.25">
      <c r="A173" s="103">
        <v>29</v>
      </c>
      <c r="B173" s="134" t="s">
        <v>401</v>
      </c>
      <c r="C173" s="134"/>
      <c r="D173" s="134" t="s">
        <v>402</v>
      </c>
      <c r="E173" s="135" t="s">
        <v>264</v>
      </c>
      <c r="F173" s="134" t="s">
        <v>350</v>
      </c>
      <c r="G173" s="134" t="s">
        <v>18</v>
      </c>
      <c r="H173" s="134" t="s">
        <v>105</v>
      </c>
      <c r="I173" s="143">
        <v>9</v>
      </c>
      <c r="J173" s="107">
        <v>9</v>
      </c>
      <c r="K173" s="143">
        <v>13306</v>
      </c>
      <c r="L173" s="144">
        <v>119754</v>
      </c>
      <c r="M173" s="104" t="s">
        <v>105</v>
      </c>
    </row>
    <row r="174" spans="1:13" s="133" customFormat="1" ht="36" customHeight="1" x14ac:dyDescent="0.25">
      <c r="A174" s="103">
        <v>30</v>
      </c>
      <c r="B174" s="134" t="s">
        <v>403</v>
      </c>
      <c r="C174" s="134"/>
      <c r="D174" s="134" t="s">
        <v>404</v>
      </c>
      <c r="E174" s="135" t="s">
        <v>264</v>
      </c>
      <c r="F174" s="134" t="s">
        <v>350</v>
      </c>
      <c r="G174" s="134" t="s">
        <v>18</v>
      </c>
      <c r="H174" s="134" t="s">
        <v>105</v>
      </c>
      <c r="I174" s="143">
        <v>1</v>
      </c>
      <c r="J174" s="107">
        <v>1</v>
      </c>
      <c r="K174" s="143">
        <v>19888</v>
      </c>
      <c r="L174" s="144">
        <v>19888</v>
      </c>
      <c r="M174" s="104" t="s">
        <v>105</v>
      </c>
    </row>
    <row r="175" spans="1:13" s="133" customFormat="1" x14ac:dyDescent="0.25">
      <c r="A175" s="154" t="s">
        <v>468</v>
      </c>
      <c r="B175" s="155" t="s">
        <v>406</v>
      </c>
      <c r="C175" s="155"/>
      <c r="D175" s="156"/>
      <c r="E175" s="154"/>
      <c r="F175" s="156"/>
      <c r="G175" s="156"/>
      <c r="H175" s="156"/>
      <c r="I175" s="157"/>
      <c r="J175" s="107"/>
      <c r="K175" s="157"/>
      <c r="L175" s="158">
        <f>SUM(L176:L188)</f>
        <v>0</v>
      </c>
      <c r="M175" s="104"/>
    </row>
    <row r="176" spans="1:13" s="133" customFormat="1" ht="30.75" customHeight="1" x14ac:dyDescent="0.25">
      <c r="A176" s="135">
        <v>1</v>
      </c>
      <c r="B176" s="155"/>
      <c r="C176" s="105" t="s">
        <v>431</v>
      </c>
      <c r="D176" s="159" t="s">
        <v>407</v>
      </c>
      <c r="E176" s="159" t="s">
        <v>408</v>
      </c>
      <c r="F176" s="129"/>
      <c r="G176" s="156"/>
      <c r="H176" s="134" t="s">
        <v>105</v>
      </c>
      <c r="I176" s="160">
        <v>14</v>
      </c>
      <c r="J176" s="161">
        <v>14</v>
      </c>
      <c r="K176" s="157"/>
      <c r="L176" s="158"/>
      <c r="M176" s="104" t="s">
        <v>105</v>
      </c>
    </row>
    <row r="177" spans="1:13" s="133" customFormat="1" ht="30.75" customHeight="1" x14ac:dyDescent="0.25">
      <c r="A177" s="135">
        <v>2</v>
      </c>
      <c r="B177" s="155"/>
      <c r="C177" s="105" t="s">
        <v>431</v>
      </c>
      <c r="D177" s="159" t="s">
        <v>409</v>
      </c>
      <c r="E177" s="159" t="s">
        <v>408</v>
      </c>
      <c r="F177" s="129"/>
      <c r="G177" s="156"/>
      <c r="H177" s="134" t="s">
        <v>105</v>
      </c>
      <c r="I177" s="160">
        <v>10</v>
      </c>
      <c r="J177" s="161">
        <v>10</v>
      </c>
      <c r="K177" s="157"/>
      <c r="L177" s="158"/>
      <c r="M177" s="104" t="s">
        <v>105</v>
      </c>
    </row>
    <row r="178" spans="1:13" s="133" customFormat="1" ht="30.75" customHeight="1" x14ac:dyDescent="0.25">
      <c r="A178" s="135">
        <v>3</v>
      </c>
      <c r="B178" s="155"/>
      <c r="C178" s="105" t="s">
        <v>431</v>
      </c>
      <c r="D178" s="159" t="s">
        <v>410</v>
      </c>
      <c r="E178" s="159" t="s">
        <v>408</v>
      </c>
      <c r="F178" s="129"/>
      <c r="G178" s="156"/>
      <c r="H178" s="134" t="s">
        <v>105</v>
      </c>
      <c r="I178" s="160">
        <v>35</v>
      </c>
      <c r="J178" s="161">
        <v>35</v>
      </c>
      <c r="K178" s="157"/>
      <c r="L178" s="158"/>
      <c r="M178" s="104" t="s">
        <v>105</v>
      </c>
    </row>
    <row r="179" spans="1:13" s="133" customFormat="1" ht="30.75" customHeight="1" x14ac:dyDescent="0.25">
      <c r="A179" s="135">
        <v>4</v>
      </c>
      <c r="B179" s="155"/>
      <c r="C179" s="105" t="s">
        <v>431</v>
      </c>
      <c r="D179" s="159" t="s">
        <v>411</v>
      </c>
      <c r="E179" s="159" t="s">
        <v>408</v>
      </c>
      <c r="F179" s="129"/>
      <c r="G179" s="156"/>
      <c r="H179" s="134" t="s">
        <v>105</v>
      </c>
      <c r="I179" s="160">
        <v>15</v>
      </c>
      <c r="J179" s="161">
        <v>15</v>
      </c>
      <c r="K179" s="157"/>
      <c r="L179" s="158"/>
      <c r="M179" s="104" t="s">
        <v>105</v>
      </c>
    </row>
    <row r="180" spans="1:13" s="133" customFormat="1" ht="30.75" customHeight="1" x14ac:dyDescent="0.25">
      <c r="A180" s="135">
        <v>5</v>
      </c>
      <c r="B180" s="155"/>
      <c r="C180" s="105" t="s">
        <v>431</v>
      </c>
      <c r="D180" s="159" t="s">
        <v>412</v>
      </c>
      <c r="E180" s="159" t="s">
        <v>408</v>
      </c>
      <c r="F180" s="129"/>
      <c r="G180" s="156"/>
      <c r="H180" s="134" t="s">
        <v>105</v>
      </c>
      <c r="I180" s="160">
        <v>42</v>
      </c>
      <c r="J180" s="161">
        <v>42</v>
      </c>
      <c r="K180" s="157"/>
      <c r="L180" s="158"/>
      <c r="M180" s="104" t="s">
        <v>105</v>
      </c>
    </row>
    <row r="181" spans="1:13" s="133" customFormat="1" ht="30.75" customHeight="1" x14ac:dyDescent="0.25">
      <c r="A181" s="135">
        <v>6</v>
      </c>
      <c r="B181" s="155"/>
      <c r="C181" s="105" t="s">
        <v>431</v>
      </c>
      <c r="D181" s="159" t="s">
        <v>413</v>
      </c>
      <c r="E181" s="159" t="s">
        <v>408</v>
      </c>
      <c r="F181" s="129"/>
      <c r="G181" s="156"/>
      <c r="H181" s="134" t="s">
        <v>105</v>
      </c>
      <c r="I181" s="160">
        <v>23</v>
      </c>
      <c r="J181" s="161">
        <v>23</v>
      </c>
      <c r="K181" s="157"/>
      <c r="L181" s="158"/>
      <c r="M181" s="104" t="s">
        <v>105</v>
      </c>
    </row>
    <row r="182" spans="1:13" s="133" customFormat="1" ht="30.75" customHeight="1" x14ac:dyDescent="0.25">
      <c r="A182" s="135">
        <v>7</v>
      </c>
      <c r="B182" s="155"/>
      <c r="C182" s="105" t="s">
        <v>431</v>
      </c>
      <c r="D182" s="159" t="s">
        <v>414</v>
      </c>
      <c r="E182" s="159" t="s">
        <v>408</v>
      </c>
      <c r="F182" s="129"/>
      <c r="G182" s="156"/>
      <c r="H182" s="134" t="s">
        <v>105</v>
      </c>
      <c r="I182" s="160">
        <v>4</v>
      </c>
      <c r="J182" s="161">
        <v>4</v>
      </c>
      <c r="K182" s="157"/>
      <c r="L182" s="158"/>
      <c r="M182" s="104" t="s">
        <v>105</v>
      </c>
    </row>
    <row r="183" spans="1:13" s="133" customFormat="1" ht="30.75" customHeight="1" x14ac:dyDescent="0.25">
      <c r="A183" s="135">
        <v>8</v>
      </c>
      <c r="B183" s="155"/>
      <c r="C183" s="105" t="s">
        <v>431</v>
      </c>
      <c r="D183" s="159" t="s">
        <v>415</v>
      </c>
      <c r="E183" s="159" t="s">
        <v>408</v>
      </c>
      <c r="F183" s="129"/>
      <c r="G183" s="156"/>
      <c r="H183" s="134" t="s">
        <v>105</v>
      </c>
      <c r="I183" s="160">
        <v>4</v>
      </c>
      <c r="J183" s="161">
        <v>4</v>
      </c>
      <c r="K183" s="157"/>
      <c r="L183" s="158"/>
      <c r="M183" s="104" t="s">
        <v>105</v>
      </c>
    </row>
    <row r="184" spans="1:13" s="133" customFormat="1" ht="30.75" customHeight="1" x14ac:dyDescent="0.25">
      <c r="A184" s="135">
        <v>9</v>
      </c>
      <c r="B184" s="155"/>
      <c r="C184" s="105" t="s">
        <v>431</v>
      </c>
      <c r="D184" s="159" t="s">
        <v>416</v>
      </c>
      <c r="E184" s="159" t="s">
        <v>408</v>
      </c>
      <c r="F184" s="129"/>
      <c r="G184" s="156"/>
      <c r="H184" s="134" t="s">
        <v>105</v>
      </c>
      <c r="I184" s="160">
        <v>14</v>
      </c>
      <c r="J184" s="161">
        <v>14</v>
      </c>
      <c r="K184" s="157"/>
      <c r="L184" s="158"/>
      <c r="M184" s="104" t="s">
        <v>105</v>
      </c>
    </row>
    <row r="185" spans="1:13" s="133" customFormat="1" ht="30.75" customHeight="1" x14ac:dyDescent="0.25">
      <c r="A185" s="135">
        <v>10</v>
      </c>
      <c r="B185" s="155"/>
      <c r="C185" s="105" t="s">
        <v>431</v>
      </c>
      <c r="D185" s="159" t="s">
        <v>417</v>
      </c>
      <c r="E185" s="159" t="s">
        <v>408</v>
      </c>
      <c r="F185" s="129"/>
      <c r="G185" s="156"/>
      <c r="H185" s="134" t="s">
        <v>105</v>
      </c>
      <c r="I185" s="160">
        <v>8</v>
      </c>
      <c r="J185" s="161">
        <v>8</v>
      </c>
      <c r="K185" s="157"/>
      <c r="L185" s="158"/>
      <c r="M185" s="104" t="s">
        <v>105</v>
      </c>
    </row>
    <row r="186" spans="1:13" s="133" customFormat="1" ht="30.75" customHeight="1" x14ac:dyDescent="0.25">
      <c r="A186" s="135">
        <v>11</v>
      </c>
      <c r="B186" s="155"/>
      <c r="C186" s="105" t="s">
        <v>431</v>
      </c>
      <c r="D186" s="159" t="s">
        <v>418</v>
      </c>
      <c r="E186" s="159" t="s">
        <v>408</v>
      </c>
      <c r="F186" s="129"/>
      <c r="G186" s="156"/>
      <c r="H186" s="134" t="s">
        <v>105</v>
      </c>
      <c r="I186" s="160">
        <v>1</v>
      </c>
      <c r="J186" s="161">
        <v>1</v>
      </c>
      <c r="K186" s="157"/>
      <c r="L186" s="158"/>
      <c r="M186" s="104" t="s">
        <v>105</v>
      </c>
    </row>
    <row r="187" spans="1:13" s="133" customFormat="1" ht="30.75" customHeight="1" x14ac:dyDescent="0.25">
      <c r="A187" s="135">
        <v>12</v>
      </c>
      <c r="B187" s="155"/>
      <c r="C187" s="105" t="s">
        <v>431</v>
      </c>
      <c r="D187" s="159" t="s">
        <v>419</v>
      </c>
      <c r="E187" s="159" t="s">
        <v>408</v>
      </c>
      <c r="F187" s="129"/>
      <c r="G187" s="156"/>
      <c r="H187" s="134" t="s">
        <v>105</v>
      </c>
      <c r="I187" s="160">
        <v>1</v>
      </c>
      <c r="J187" s="161">
        <v>1</v>
      </c>
      <c r="K187" s="157"/>
      <c r="L187" s="158"/>
      <c r="M187" s="104" t="s">
        <v>105</v>
      </c>
    </row>
    <row r="188" spans="1:13" s="133" customFormat="1" ht="30.75" customHeight="1" x14ac:dyDescent="0.25">
      <c r="A188" s="135">
        <v>13</v>
      </c>
      <c r="B188" s="155"/>
      <c r="C188" s="105" t="s">
        <v>431</v>
      </c>
      <c r="D188" s="159" t="s">
        <v>420</v>
      </c>
      <c r="E188" s="159" t="s">
        <v>408</v>
      </c>
      <c r="F188" s="129"/>
      <c r="G188" s="156"/>
      <c r="H188" s="134" t="s">
        <v>105</v>
      </c>
      <c r="I188" s="160">
        <v>1</v>
      </c>
      <c r="J188" s="161">
        <v>1</v>
      </c>
      <c r="K188" s="157"/>
      <c r="L188" s="158"/>
      <c r="M188" s="104" t="s">
        <v>105</v>
      </c>
    </row>
    <row r="189" spans="1:13" x14ac:dyDescent="0.25">
      <c r="A189" s="105"/>
      <c r="B189" s="105" t="s">
        <v>478</v>
      </c>
      <c r="C189" s="105"/>
      <c r="D189" s="105"/>
      <c r="E189" s="105"/>
      <c r="F189" s="105"/>
      <c r="G189" s="105"/>
      <c r="H189" s="105"/>
      <c r="I189" s="130"/>
      <c r="J189" s="131"/>
      <c r="K189" s="105"/>
      <c r="L189" s="162">
        <f>L5+L144</f>
        <v>450984762</v>
      </c>
      <c r="M189" s="104"/>
    </row>
  </sheetData>
  <mergeCells count="4">
    <mergeCell ref="A2:M2"/>
    <mergeCell ref="A3:L3"/>
    <mergeCell ref="B5:D5"/>
    <mergeCell ref="B144:D144"/>
  </mergeCells>
  <pageMargins left="0.15748031496062992" right="0.15748031496062992" top="0.23622047244094491" bottom="0.31496062992125984" header="0.15748031496062992" footer="0.15748031496062992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D11" sqref="D11"/>
    </sheetView>
  </sheetViews>
  <sheetFormatPr defaultRowHeight="15" x14ac:dyDescent="0.25"/>
  <cols>
    <col min="1" max="1" width="8.85546875" style="68" customWidth="1"/>
    <col min="2" max="2" width="19.5703125" style="114" customWidth="1"/>
    <col min="3" max="3" width="10.7109375" style="114" hidden="1" customWidth="1"/>
    <col min="4" max="4" width="33.28515625" style="114" customWidth="1"/>
    <col min="5" max="5" width="6.85546875" style="114" bestFit="1" customWidth="1"/>
    <col min="6" max="7" width="11.5703125" style="114" hidden="1" customWidth="1"/>
    <col min="8" max="8" width="13" style="114" hidden="1" customWidth="1"/>
    <col min="9" max="9" width="9.140625" style="69" hidden="1" customWidth="1"/>
    <col min="10" max="10" width="9.85546875" style="70" customWidth="1"/>
    <col min="11" max="11" width="12.5703125" style="69" customWidth="1"/>
    <col min="12" max="12" width="12.85546875" style="71" customWidth="1"/>
    <col min="13" max="13" width="23.42578125" style="1" customWidth="1"/>
    <col min="14" max="14" width="14.7109375" style="114" customWidth="1"/>
    <col min="15" max="257" width="9.140625" style="114"/>
    <col min="258" max="258" width="9.7109375" style="114" customWidth="1"/>
    <col min="259" max="259" width="21.7109375" style="114" customWidth="1"/>
    <col min="260" max="260" width="36.5703125" style="114" customWidth="1"/>
    <col min="261" max="261" width="6.85546875" style="114" bestFit="1" customWidth="1"/>
    <col min="262" max="263" width="0" style="114" hidden="1" customWidth="1"/>
    <col min="264" max="264" width="33" style="114" customWidth="1"/>
    <col min="265" max="265" width="9.140625" style="114"/>
    <col min="266" max="266" width="9.85546875" style="114" customWidth="1"/>
    <col min="267" max="267" width="12.5703125" style="114" bestFit="1" customWidth="1"/>
    <col min="268" max="268" width="14.140625" style="114" bestFit="1" customWidth="1"/>
    <col min="269" max="269" width="23.42578125" style="114" customWidth="1"/>
    <col min="270" max="270" width="14.7109375" style="114" customWidth="1"/>
    <col min="271" max="513" width="9.140625" style="114"/>
    <col min="514" max="514" width="9.7109375" style="114" customWidth="1"/>
    <col min="515" max="515" width="21.7109375" style="114" customWidth="1"/>
    <col min="516" max="516" width="36.5703125" style="114" customWidth="1"/>
    <col min="517" max="517" width="6.85546875" style="114" bestFit="1" customWidth="1"/>
    <col min="518" max="519" width="0" style="114" hidden="1" customWidth="1"/>
    <col min="520" max="520" width="33" style="114" customWidth="1"/>
    <col min="521" max="521" width="9.140625" style="114"/>
    <col min="522" max="522" width="9.85546875" style="114" customWidth="1"/>
    <col min="523" max="523" width="12.5703125" style="114" bestFit="1" customWidth="1"/>
    <col min="524" max="524" width="14.140625" style="114" bestFit="1" customWidth="1"/>
    <col min="525" max="525" width="23.42578125" style="114" customWidth="1"/>
    <col min="526" max="526" width="14.7109375" style="114" customWidth="1"/>
    <col min="527" max="769" width="9.140625" style="114"/>
    <col min="770" max="770" width="9.7109375" style="114" customWidth="1"/>
    <col min="771" max="771" width="21.7109375" style="114" customWidth="1"/>
    <col min="772" max="772" width="36.5703125" style="114" customWidth="1"/>
    <col min="773" max="773" width="6.85546875" style="114" bestFit="1" customWidth="1"/>
    <col min="774" max="775" width="0" style="114" hidden="1" customWidth="1"/>
    <col min="776" max="776" width="33" style="114" customWidth="1"/>
    <col min="777" max="777" width="9.140625" style="114"/>
    <col min="778" max="778" width="9.85546875" style="114" customWidth="1"/>
    <col min="779" max="779" width="12.5703125" style="114" bestFit="1" customWidth="1"/>
    <col min="780" max="780" width="14.140625" style="114" bestFit="1" customWidth="1"/>
    <col min="781" max="781" width="23.42578125" style="114" customWidth="1"/>
    <col min="782" max="782" width="14.7109375" style="114" customWidth="1"/>
    <col min="783" max="1025" width="9.140625" style="114"/>
    <col min="1026" max="1026" width="9.7109375" style="114" customWidth="1"/>
    <col min="1027" max="1027" width="21.7109375" style="114" customWidth="1"/>
    <col min="1028" max="1028" width="36.5703125" style="114" customWidth="1"/>
    <col min="1029" max="1029" width="6.85546875" style="114" bestFit="1" customWidth="1"/>
    <col min="1030" max="1031" width="0" style="114" hidden="1" customWidth="1"/>
    <col min="1032" max="1032" width="33" style="114" customWidth="1"/>
    <col min="1033" max="1033" width="9.140625" style="114"/>
    <col min="1034" max="1034" width="9.85546875" style="114" customWidth="1"/>
    <col min="1035" max="1035" width="12.5703125" style="114" bestFit="1" customWidth="1"/>
    <col min="1036" max="1036" width="14.140625" style="114" bestFit="1" customWidth="1"/>
    <col min="1037" max="1037" width="23.42578125" style="114" customWidth="1"/>
    <col min="1038" max="1038" width="14.7109375" style="114" customWidth="1"/>
    <col min="1039" max="1281" width="9.140625" style="114"/>
    <col min="1282" max="1282" width="9.7109375" style="114" customWidth="1"/>
    <col min="1283" max="1283" width="21.7109375" style="114" customWidth="1"/>
    <col min="1284" max="1284" width="36.5703125" style="114" customWidth="1"/>
    <col min="1285" max="1285" width="6.85546875" style="114" bestFit="1" customWidth="1"/>
    <col min="1286" max="1287" width="0" style="114" hidden="1" customWidth="1"/>
    <col min="1288" max="1288" width="33" style="114" customWidth="1"/>
    <col min="1289" max="1289" width="9.140625" style="114"/>
    <col min="1290" max="1290" width="9.85546875" style="114" customWidth="1"/>
    <col min="1291" max="1291" width="12.5703125" style="114" bestFit="1" customWidth="1"/>
    <col min="1292" max="1292" width="14.140625" style="114" bestFit="1" customWidth="1"/>
    <col min="1293" max="1293" width="23.42578125" style="114" customWidth="1"/>
    <col min="1294" max="1294" width="14.7109375" style="114" customWidth="1"/>
    <col min="1295" max="1537" width="9.140625" style="114"/>
    <col min="1538" max="1538" width="9.7109375" style="114" customWidth="1"/>
    <col min="1539" max="1539" width="21.7109375" style="114" customWidth="1"/>
    <col min="1540" max="1540" width="36.5703125" style="114" customWidth="1"/>
    <col min="1541" max="1541" width="6.85546875" style="114" bestFit="1" customWidth="1"/>
    <col min="1542" max="1543" width="0" style="114" hidden="1" customWidth="1"/>
    <col min="1544" max="1544" width="33" style="114" customWidth="1"/>
    <col min="1545" max="1545" width="9.140625" style="114"/>
    <col min="1546" max="1546" width="9.85546875" style="114" customWidth="1"/>
    <col min="1547" max="1547" width="12.5703125" style="114" bestFit="1" customWidth="1"/>
    <col min="1548" max="1548" width="14.140625" style="114" bestFit="1" customWidth="1"/>
    <col min="1549" max="1549" width="23.42578125" style="114" customWidth="1"/>
    <col min="1550" max="1550" width="14.7109375" style="114" customWidth="1"/>
    <col min="1551" max="1793" width="9.140625" style="114"/>
    <col min="1794" max="1794" width="9.7109375" style="114" customWidth="1"/>
    <col min="1795" max="1795" width="21.7109375" style="114" customWidth="1"/>
    <col min="1796" max="1796" width="36.5703125" style="114" customWidth="1"/>
    <col min="1797" max="1797" width="6.85546875" style="114" bestFit="1" customWidth="1"/>
    <col min="1798" max="1799" width="0" style="114" hidden="1" customWidth="1"/>
    <col min="1800" max="1800" width="33" style="114" customWidth="1"/>
    <col min="1801" max="1801" width="9.140625" style="114"/>
    <col min="1802" max="1802" width="9.85546875" style="114" customWidth="1"/>
    <col min="1803" max="1803" width="12.5703125" style="114" bestFit="1" customWidth="1"/>
    <col min="1804" max="1804" width="14.140625" style="114" bestFit="1" customWidth="1"/>
    <col min="1805" max="1805" width="23.42578125" style="114" customWidth="1"/>
    <col min="1806" max="1806" width="14.7109375" style="114" customWidth="1"/>
    <col min="1807" max="2049" width="9.140625" style="114"/>
    <col min="2050" max="2050" width="9.7109375" style="114" customWidth="1"/>
    <col min="2051" max="2051" width="21.7109375" style="114" customWidth="1"/>
    <col min="2052" max="2052" width="36.5703125" style="114" customWidth="1"/>
    <col min="2053" max="2053" width="6.85546875" style="114" bestFit="1" customWidth="1"/>
    <col min="2054" max="2055" width="0" style="114" hidden="1" customWidth="1"/>
    <col min="2056" max="2056" width="33" style="114" customWidth="1"/>
    <col min="2057" max="2057" width="9.140625" style="114"/>
    <col min="2058" max="2058" width="9.85546875" style="114" customWidth="1"/>
    <col min="2059" max="2059" width="12.5703125" style="114" bestFit="1" customWidth="1"/>
    <col min="2060" max="2060" width="14.140625" style="114" bestFit="1" customWidth="1"/>
    <col min="2061" max="2061" width="23.42578125" style="114" customWidth="1"/>
    <col min="2062" max="2062" width="14.7109375" style="114" customWidth="1"/>
    <col min="2063" max="2305" width="9.140625" style="114"/>
    <col min="2306" max="2306" width="9.7109375" style="114" customWidth="1"/>
    <col min="2307" max="2307" width="21.7109375" style="114" customWidth="1"/>
    <col min="2308" max="2308" width="36.5703125" style="114" customWidth="1"/>
    <col min="2309" max="2309" width="6.85546875" style="114" bestFit="1" customWidth="1"/>
    <col min="2310" max="2311" width="0" style="114" hidden="1" customWidth="1"/>
    <col min="2312" max="2312" width="33" style="114" customWidth="1"/>
    <col min="2313" max="2313" width="9.140625" style="114"/>
    <col min="2314" max="2314" width="9.85546875" style="114" customWidth="1"/>
    <col min="2315" max="2315" width="12.5703125" style="114" bestFit="1" customWidth="1"/>
    <col min="2316" max="2316" width="14.140625" style="114" bestFit="1" customWidth="1"/>
    <col min="2317" max="2317" width="23.42578125" style="114" customWidth="1"/>
    <col min="2318" max="2318" width="14.7109375" style="114" customWidth="1"/>
    <col min="2319" max="2561" width="9.140625" style="114"/>
    <col min="2562" max="2562" width="9.7109375" style="114" customWidth="1"/>
    <col min="2563" max="2563" width="21.7109375" style="114" customWidth="1"/>
    <col min="2564" max="2564" width="36.5703125" style="114" customWidth="1"/>
    <col min="2565" max="2565" width="6.85546875" style="114" bestFit="1" customWidth="1"/>
    <col min="2566" max="2567" width="0" style="114" hidden="1" customWidth="1"/>
    <col min="2568" max="2568" width="33" style="114" customWidth="1"/>
    <col min="2569" max="2569" width="9.140625" style="114"/>
    <col min="2570" max="2570" width="9.85546875" style="114" customWidth="1"/>
    <col min="2571" max="2571" width="12.5703125" style="114" bestFit="1" customWidth="1"/>
    <col min="2572" max="2572" width="14.140625" style="114" bestFit="1" customWidth="1"/>
    <col min="2573" max="2573" width="23.42578125" style="114" customWidth="1"/>
    <col min="2574" max="2574" width="14.7109375" style="114" customWidth="1"/>
    <col min="2575" max="2817" width="9.140625" style="114"/>
    <col min="2818" max="2818" width="9.7109375" style="114" customWidth="1"/>
    <col min="2819" max="2819" width="21.7109375" style="114" customWidth="1"/>
    <col min="2820" max="2820" width="36.5703125" style="114" customWidth="1"/>
    <col min="2821" max="2821" width="6.85546875" style="114" bestFit="1" customWidth="1"/>
    <col min="2822" max="2823" width="0" style="114" hidden="1" customWidth="1"/>
    <col min="2824" max="2824" width="33" style="114" customWidth="1"/>
    <col min="2825" max="2825" width="9.140625" style="114"/>
    <col min="2826" max="2826" width="9.85546875" style="114" customWidth="1"/>
    <col min="2827" max="2827" width="12.5703125" style="114" bestFit="1" customWidth="1"/>
    <col min="2828" max="2828" width="14.140625" style="114" bestFit="1" customWidth="1"/>
    <col min="2829" max="2829" width="23.42578125" style="114" customWidth="1"/>
    <col min="2830" max="2830" width="14.7109375" style="114" customWidth="1"/>
    <col min="2831" max="3073" width="9.140625" style="114"/>
    <col min="3074" max="3074" width="9.7109375" style="114" customWidth="1"/>
    <col min="3075" max="3075" width="21.7109375" style="114" customWidth="1"/>
    <col min="3076" max="3076" width="36.5703125" style="114" customWidth="1"/>
    <col min="3077" max="3077" width="6.85546875" style="114" bestFit="1" customWidth="1"/>
    <col min="3078" max="3079" width="0" style="114" hidden="1" customWidth="1"/>
    <col min="3080" max="3080" width="33" style="114" customWidth="1"/>
    <col min="3081" max="3081" width="9.140625" style="114"/>
    <col min="3082" max="3082" width="9.85546875" style="114" customWidth="1"/>
    <col min="3083" max="3083" width="12.5703125" style="114" bestFit="1" customWidth="1"/>
    <col min="3084" max="3084" width="14.140625" style="114" bestFit="1" customWidth="1"/>
    <col min="3085" max="3085" width="23.42578125" style="114" customWidth="1"/>
    <col min="3086" max="3086" width="14.7109375" style="114" customWidth="1"/>
    <col min="3087" max="3329" width="9.140625" style="114"/>
    <col min="3330" max="3330" width="9.7109375" style="114" customWidth="1"/>
    <col min="3331" max="3331" width="21.7109375" style="114" customWidth="1"/>
    <col min="3332" max="3332" width="36.5703125" style="114" customWidth="1"/>
    <col min="3333" max="3333" width="6.85546875" style="114" bestFit="1" customWidth="1"/>
    <col min="3334" max="3335" width="0" style="114" hidden="1" customWidth="1"/>
    <col min="3336" max="3336" width="33" style="114" customWidth="1"/>
    <col min="3337" max="3337" width="9.140625" style="114"/>
    <col min="3338" max="3338" width="9.85546875" style="114" customWidth="1"/>
    <col min="3339" max="3339" width="12.5703125" style="114" bestFit="1" customWidth="1"/>
    <col min="3340" max="3340" width="14.140625" style="114" bestFit="1" customWidth="1"/>
    <col min="3341" max="3341" width="23.42578125" style="114" customWidth="1"/>
    <col min="3342" max="3342" width="14.7109375" style="114" customWidth="1"/>
    <col min="3343" max="3585" width="9.140625" style="114"/>
    <col min="3586" max="3586" width="9.7109375" style="114" customWidth="1"/>
    <col min="3587" max="3587" width="21.7109375" style="114" customWidth="1"/>
    <col min="3588" max="3588" width="36.5703125" style="114" customWidth="1"/>
    <col min="3589" max="3589" width="6.85546875" style="114" bestFit="1" customWidth="1"/>
    <col min="3590" max="3591" width="0" style="114" hidden="1" customWidth="1"/>
    <col min="3592" max="3592" width="33" style="114" customWidth="1"/>
    <col min="3593" max="3593" width="9.140625" style="114"/>
    <col min="3594" max="3594" width="9.85546875" style="114" customWidth="1"/>
    <col min="3595" max="3595" width="12.5703125" style="114" bestFit="1" customWidth="1"/>
    <col min="3596" max="3596" width="14.140625" style="114" bestFit="1" customWidth="1"/>
    <col min="3597" max="3597" width="23.42578125" style="114" customWidth="1"/>
    <col min="3598" max="3598" width="14.7109375" style="114" customWidth="1"/>
    <col min="3599" max="3841" width="9.140625" style="114"/>
    <col min="3842" max="3842" width="9.7109375" style="114" customWidth="1"/>
    <col min="3843" max="3843" width="21.7109375" style="114" customWidth="1"/>
    <col min="3844" max="3844" width="36.5703125" style="114" customWidth="1"/>
    <col min="3845" max="3845" width="6.85546875" style="114" bestFit="1" customWidth="1"/>
    <col min="3846" max="3847" width="0" style="114" hidden="1" customWidth="1"/>
    <col min="3848" max="3848" width="33" style="114" customWidth="1"/>
    <col min="3849" max="3849" width="9.140625" style="114"/>
    <col min="3850" max="3850" width="9.85546875" style="114" customWidth="1"/>
    <col min="3851" max="3851" width="12.5703125" style="114" bestFit="1" customWidth="1"/>
    <col min="3852" max="3852" width="14.140625" style="114" bestFit="1" customWidth="1"/>
    <col min="3853" max="3853" width="23.42578125" style="114" customWidth="1"/>
    <col min="3854" max="3854" width="14.7109375" style="114" customWidth="1"/>
    <col min="3855" max="4097" width="9.140625" style="114"/>
    <col min="4098" max="4098" width="9.7109375" style="114" customWidth="1"/>
    <col min="4099" max="4099" width="21.7109375" style="114" customWidth="1"/>
    <col min="4100" max="4100" width="36.5703125" style="114" customWidth="1"/>
    <col min="4101" max="4101" width="6.85546875" style="114" bestFit="1" customWidth="1"/>
    <col min="4102" max="4103" width="0" style="114" hidden="1" customWidth="1"/>
    <col min="4104" max="4104" width="33" style="114" customWidth="1"/>
    <col min="4105" max="4105" width="9.140625" style="114"/>
    <col min="4106" max="4106" width="9.85546875" style="114" customWidth="1"/>
    <col min="4107" max="4107" width="12.5703125" style="114" bestFit="1" customWidth="1"/>
    <col min="4108" max="4108" width="14.140625" style="114" bestFit="1" customWidth="1"/>
    <col min="4109" max="4109" width="23.42578125" style="114" customWidth="1"/>
    <col min="4110" max="4110" width="14.7109375" style="114" customWidth="1"/>
    <col min="4111" max="4353" width="9.140625" style="114"/>
    <col min="4354" max="4354" width="9.7109375" style="114" customWidth="1"/>
    <col min="4355" max="4355" width="21.7109375" style="114" customWidth="1"/>
    <col min="4356" max="4356" width="36.5703125" style="114" customWidth="1"/>
    <col min="4357" max="4357" width="6.85546875" style="114" bestFit="1" customWidth="1"/>
    <col min="4358" max="4359" width="0" style="114" hidden="1" customWidth="1"/>
    <col min="4360" max="4360" width="33" style="114" customWidth="1"/>
    <col min="4361" max="4361" width="9.140625" style="114"/>
    <col min="4362" max="4362" width="9.85546875" style="114" customWidth="1"/>
    <col min="4363" max="4363" width="12.5703125" style="114" bestFit="1" customWidth="1"/>
    <col min="4364" max="4364" width="14.140625" style="114" bestFit="1" customWidth="1"/>
    <col min="4365" max="4365" width="23.42578125" style="114" customWidth="1"/>
    <col min="4366" max="4366" width="14.7109375" style="114" customWidth="1"/>
    <col min="4367" max="4609" width="9.140625" style="114"/>
    <col min="4610" max="4610" width="9.7109375" style="114" customWidth="1"/>
    <col min="4611" max="4611" width="21.7109375" style="114" customWidth="1"/>
    <col min="4612" max="4612" width="36.5703125" style="114" customWidth="1"/>
    <col min="4613" max="4613" width="6.85546875" style="114" bestFit="1" customWidth="1"/>
    <col min="4614" max="4615" width="0" style="114" hidden="1" customWidth="1"/>
    <col min="4616" max="4616" width="33" style="114" customWidth="1"/>
    <col min="4617" max="4617" width="9.140625" style="114"/>
    <col min="4618" max="4618" width="9.85546875" style="114" customWidth="1"/>
    <col min="4619" max="4619" width="12.5703125" style="114" bestFit="1" customWidth="1"/>
    <col min="4620" max="4620" width="14.140625" style="114" bestFit="1" customWidth="1"/>
    <col min="4621" max="4621" width="23.42578125" style="114" customWidth="1"/>
    <col min="4622" max="4622" width="14.7109375" style="114" customWidth="1"/>
    <col min="4623" max="4865" width="9.140625" style="114"/>
    <col min="4866" max="4866" width="9.7109375" style="114" customWidth="1"/>
    <col min="4867" max="4867" width="21.7109375" style="114" customWidth="1"/>
    <col min="4868" max="4868" width="36.5703125" style="114" customWidth="1"/>
    <col min="4869" max="4869" width="6.85546875" style="114" bestFit="1" customWidth="1"/>
    <col min="4870" max="4871" width="0" style="114" hidden="1" customWidth="1"/>
    <col min="4872" max="4872" width="33" style="114" customWidth="1"/>
    <col min="4873" max="4873" width="9.140625" style="114"/>
    <col min="4874" max="4874" width="9.85546875" style="114" customWidth="1"/>
    <col min="4875" max="4875" width="12.5703125" style="114" bestFit="1" customWidth="1"/>
    <col min="4876" max="4876" width="14.140625" style="114" bestFit="1" customWidth="1"/>
    <col min="4877" max="4877" width="23.42578125" style="114" customWidth="1"/>
    <col min="4878" max="4878" width="14.7109375" style="114" customWidth="1"/>
    <col min="4879" max="5121" width="9.140625" style="114"/>
    <col min="5122" max="5122" width="9.7109375" style="114" customWidth="1"/>
    <col min="5123" max="5123" width="21.7109375" style="114" customWidth="1"/>
    <col min="5124" max="5124" width="36.5703125" style="114" customWidth="1"/>
    <col min="5125" max="5125" width="6.85546875" style="114" bestFit="1" customWidth="1"/>
    <col min="5126" max="5127" width="0" style="114" hidden="1" customWidth="1"/>
    <col min="5128" max="5128" width="33" style="114" customWidth="1"/>
    <col min="5129" max="5129" width="9.140625" style="114"/>
    <col min="5130" max="5130" width="9.85546875" style="114" customWidth="1"/>
    <col min="5131" max="5131" width="12.5703125" style="114" bestFit="1" customWidth="1"/>
    <col min="5132" max="5132" width="14.140625" style="114" bestFit="1" customWidth="1"/>
    <col min="5133" max="5133" width="23.42578125" style="114" customWidth="1"/>
    <col min="5134" max="5134" width="14.7109375" style="114" customWidth="1"/>
    <col min="5135" max="5377" width="9.140625" style="114"/>
    <col min="5378" max="5378" width="9.7109375" style="114" customWidth="1"/>
    <col min="5379" max="5379" width="21.7109375" style="114" customWidth="1"/>
    <col min="5380" max="5380" width="36.5703125" style="114" customWidth="1"/>
    <col min="5381" max="5381" width="6.85546875" style="114" bestFit="1" customWidth="1"/>
    <col min="5382" max="5383" width="0" style="114" hidden="1" customWidth="1"/>
    <col min="5384" max="5384" width="33" style="114" customWidth="1"/>
    <col min="5385" max="5385" width="9.140625" style="114"/>
    <col min="5386" max="5386" width="9.85546875" style="114" customWidth="1"/>
    <col min="5387" max="5387" width="12.5703125" style="114" bestFit="1" customWidth="1"/>
    <col min="5388" max="5388" width="14.140625" style="114" bestFit="1" customWidth="1"/>
    <col min="5389" max="5389" width="23.42578125" style="114" customWidth="1"/>
    <col min="5390" max="5390" width="14.7109375" style="114" customWidth="1"/>
    <col min="5391" max="5633" width="9.140625" style="114"/>
    <col min="5634" max="5634" width="9.7109375" style="114" customWidth="1"/>
    <col min="5635" max="5635" width="21.7109375" style="114" customWidth="1"/>
    <col min="5636" max="5636" width="36.5703125" style="114" customWidth="1"/>
    <col min="5637" max="5637" width="6.85546875" style="114" bestFit="1" customWidth="1"/>
    <col min="5638" max="5639" width="0" style="114" hidden="1" customWidth="1"/>
    <col min="5640" max="5640" width="33" style="114" customWidth="1"/>
    <col min="5641" max="5641" width="9.140625" style="114"/>
    <col min="5642" max="5642" width="9.85546875" style="114" customWidth="1"/>
    <col min="5643" max="5643" width="12.5703125" style="114" bestFit="1" customWidth="1"/>
    <col min="5644" max="5644" width="14.140625" style="114" bestFit="1" customWidth="1"/>
    <col min="5645" max="5645" width="23.42578125" style="114" customWidth="1"/>
    <col min="5646" max="5646" width="14.7109375" style="114" customWidth="1"/>
    <col min="5647" max="5889" width="9.140625" style="114"/>
    <col min="5890" max="5890" width="9.7109375" style="114" customWidth="1"/>
    <col min="5891" max="5891" width="21.7109375" style="114" customWidth="1"/>
    <col min="5892" max="5892" width="36.5703125" style="114" customWidth="1"/>
    <col min="5893" max="5893" width="6.85546875" style="114" bestFit="1" customWidth="1"/>
    <col min="5894" max="5895" width="0" style="114" hidden="1" customWidth="1"/>
    <col min="5896" max="5896" width="33" style="114" customWidth="1"/>
    <col min="5897" max="5897" width="9.140625" style="114"/>
    <col min="5898" max="5898" width="9.85546875" style="114" customWidth="1"/>
    <col min="5899" max="5899" width="12.5703125" style="114" bestFit="1" customWidth="1"/>
    <col min="5900" max="5900" width="14.140625" style="114" bestFit="1" customWidth="1"/>
    <col min="5901" max="5901" width="23.42578125" style="114" customWidth="1"/>
    <col min="5902" max="5902" width="14.7109375" style="114" customWidth="1"/>
    <col min="5903" max="6145" width="9.140625" style="114"/>
    <col min="6146" max="6146" width="9.7109375" style="114" customWidth="1"/>
    <col min="6147" max="6147" width="21.7109375" style="114" customWidth="1"/>
    <col min="6148" max="6148" width="36.5703125" style="114" customWidth="1"/>
    <col min="6149" max="6149" width="6.85546875" style="114" bestFit="1" customWidth="1"/>
    <col min="6150" max="6151" width="0" style="114" hidden="1" customWidth="1"/>
    <col min="6152" max="6152" width="33" style="114" customWidth="1"/>
    <col min="6153" max="6153" width="9.140625" style="114"/>
    <col min="6154" max="6154" width="9.85546875" style="114" customWidth="1"/>
    <col min="6155" max="6155" width="12.5703125" style="114" bestFit="1" customWidth="1"/>
    <col min="6156" max="6156" width="14.140625" style="114" bestFit="1" customWidth="1"/>
    <col min="6157" max="6157" width="23.42578125" style="114" customWidth="1"/>
    <col min="6158" max="6158" width="14.7109375" style="114" customWidth="1"/>
    <col min="6159" max="6401" width="9.140625" style="114"/>
    <col min="6402" max="6402" width="9.7109375" style="114" customWidth="1"/>
    <col min="6403" max="6403" width="21.7109375" style="114" customWidth="1"/>
    <col min="6404" max="6404" width="36.5703125" style="114" customWidth="1"/>
    <col min="6405" max="6405" width="6.85546875" style="114" bestFit="1" customWidth="1"/>
    <col min="6406" max="6407" width="0" style="114" hidden="1" customWidth="1"/>
    <col min="6408" max="6408" width="33" style="114" customWidth="1"/>
    <col min="6409" max="6409" width="9.140625" style="114"/>
    <col min="6410" max="6410" width="9.85546875" style="114" customWidth="1"/>
    <col min="6411" max="6411" width="12.5703125" style="114" bestFit="1" customWidth="1"/>
    <col min="6412" max="6412" width="14.140625" style="114" bestFit="1" customWidth="1"/>
    <col min="6413" max="6413" width="23.42578125" style="114" customWidth="1"/>
    <col min="6414" max="6414" width="14.7109375" style="114" customWidth="1"/>
    <col min="6415" max="6657" width="9.140625" style="114"/>
    <col min="6658" max="6658" width="9.7109375" style="114" customWidth="1"/>
    <col min="6659" max="6659" width="21.7109375" style="114" customWidth="1"/>
    <col min="6660" max="6660" width="36.5703125" style="114" customWidth="1"/>
    <col min="6661" max="6661" width="6.85546875" style="114" bestFit="1" customWidth="1"/>
    <col min="6662" max="6663" width="0" style="114" hidden="1" customWidth="1"/>
    <col min="6664" max="6664" width="33" style="114" customWidth="1"/>
    <col min="6665" max="6665" width="9.140625" style="114"/>
    <col min="6666" max="6666" width="9.85546875" style="114" customWidth="1"/>
    <col min="6667" max="6667" width="12.5703125" style="114" bestFit="1" customWidth="1"/>
    <col min="6668" max="6668" width="14.140625" style="114" bestFit="1" customWidth="1"/>
    <col min="6669" max="6669" width="23.42578125" style="114" customWidth="1"/>
    <col min="6670" max="6670" width="14.7109375" style="114" customWidth="1"/>
    <col min="6671" max="6913" width="9.140625" style="114"/>
    <col min="6914" max="6914" width="9.7109375" style="114" customWidth="1"/>
    <col min="6915" max="6915" width="21.7109375" style="114" customWidth="1"/>
    <col min="6916" max="6916" width="36.5703125" style="114" customWidth="1"/>
    <col min="6917" max="6917" width="6.85546875" style="114" bestFit="1" customWidth="1"/>
    <col min="6918" max="6919" width="0" style="114" hidden="1" customWidth="1"/>
    <col min="6920" max="6920" width="33" style="114" customWidth="1"/>
    <col min="6921" max="6921" width="9.140625" style="114"/>
    <col min="6922" max="6922" width="9.85546875" style="114" customWidth="1"/>
    <col min="6923" max="6923" width="12.5703125" style="114" bestFit="1" customWidth="1"/>
    <col min="6924" max="6924" width="14.140625" style="114" bestFit="1" customWidth="1"/>
    <col min="6925" max="6925" width="23.42578125" style="114" customWidth="1"/>
    <col min="6926" max="6926" width="14.7109375" style="114" customWidth="1"/>
    <col min="6927" max="7169" width="9.140625" style="114"/>
    <col min="7170" max="7170" width="9.7109375" style="114" customWidth="1"/>
    <col min="7171" max="7171" width="21.7109375" style="114" customWidth="1"/>
    <col min="7172" max="7172" width="36.5703125" style="114" customWidth="1"/>
    <col min="7173" max="7173" width="6.85546875" style="114" bestFit="1" customWidth="1"/>
    <col min="7174" max="7175" width="0" style="114" hidden="1" customWidth="1"/>
    <col min="7176" max="7176" width="33" style="114" customWidth="1"/>
    <col min="7177" max="7177" width="9.140625" style="114"/>
    <col min="7178" max="7178" width="9.85546875" style="114" customWidth="1"/>
    <col min="7179" max="7179" width="12.5703125" style="114" bestFit="1" customWidth="1"/>
    <col min="7180" max="7180" width="14.140625" style="114" bestFit="1" customWidth="1"/>
    <col min="7181" max="7181" width="23.42578125" style="114" customWidth="1"/>
    <col min="7182" max="7182" width="14.7109375" style="114" customWidth="1"/>
    <col min="7183" max="7425" width="9.140625" style="114"/>
    <col min="7426" max="7426" width="9.7109375" style="114" customWidth="1"/>
    <col min="7427" max="7427" width="21.7109375" style="114" customWidth="1"/>
    <col min="7428" max="7428" width="36.5703125" style="114" customWidth="1"/>
    <col min="7429" max="7429" width="6.85546875" style="114" bestFit="1" customWidth="1"/>
    <col min="7430" max="7431" width="0" style="114" hidden="1" customWidth="1"/>
    <col min="7432" max="7432" width="33" style="114" customWidth="1"/>
    <col min="7433" max="7433" width="9.140625" style="114"/>
    <col min="7434" max="7434" width="9.85546875" style="114" customWidth="1"/>
    <col min="7435" max="7435" width="12.5703125" style="114" bestFit="1" customWidth="1"/>
    <col min="7436" max="7436" width="14.140625" style="114" bestFit="1" customWidth="1"/>
    <col min="7437" max="7437" width="23.42578125" style="114" customWidth="1"/>
    <col min="7438" max="7438" width="14.7109375" style="114" customWidth="1"/>
    <col min="7439" max="7681" width="9.140625" style="114"/>
    <col min="7682" max="7682" width="9.7109375" style="114" customWidth="1"/>
    <col min="7683" max="7683" width="21.7109375" style="114" customWidth="1"/>
    <col min="7684" max="7684" width="36.5703125" style="114" customWidth="1"/>
    <col min="7685" max="7685" width="6.85546875" style="114" bestFit="1" customWidth="1"/>
    <col min="7686" max="7687" width="0" style="114" hidden="1" customWidth="1"/>
    <col min="7688" max="7688" width="33" style="114" customWidth="1"/>
    <col min="7689" max="7689" width="9.140625" style="114"/>
    <col min="7690" max="7690" width="9.85546875" style="114" customWidth="1"/>
    <col min="7691" max="7691" width="12.5703125" style="114" bestFit="1" customWidth="1"/>
    <col min="7692" max="7692" width="14.140625" style="114" bestFit="1" customWidth="1"/>
    <col min="7693" max="7693" width="23.42578125" style="114" customWidth="1"/>
    <col min="7694" max="7694" width="14.7109375" style="114" customWidth="1"/>
    <col min="7695" max="7937" width="9.140625" style="114"/>
    <col min="7938" max="7938" width="9.7109375" style="114" customWidth="1"/>
    <col min="7939" max="7939" width="21.7109375" style="114" customWidth="1"/>
    <col min="7940" max="7940" width="36.5703125" style="114" customWidth="1"/>
    <col min="7941" max="7941" width="6.85546875" style="114" bestFit="1" customWidth="1"/>
    <col min="7942" max="7943" width="0" style="114" hidden="1" customWidth="1"/>
    <col min="7944" max="7944" width="33" style="114" customWidth="1"/>
    <col min="7945" max="7945" width="9.140625" style="114"/>
    <col min="7946" max="7946" width="9.85546875" style="114" customWidth="1"/>
    <col min="7947" max="7947" width="12.5703125" style="114" bestFit="1" customWidth="1"/>
    <col min="7948" max="7948" width="14.140625" style="114" bestFit="1" customWidth="1"/>
    <col min="7949" max="7949" width="23.42578125" style="114" customWidth="1"/>
    <col min="7950" max="7950" width="14.7109375" style="114" customWidth="1"/>
    <col min="7951" max="8193" width="9.140625" style="114"/>
    <col min="8194" max="8194" width="9.7109375" style="114" customWidth="1"/>
    <col min="8195" max="8195" width="21.7109375" style="114" customWidth="1"/>
    <col min="8196" max="8196" width="36.5703125" style="114" customWidth="1"/>
    <col min="8197" max="8197" width="6.85546875" style="114" bestFit="1" customWidth="1"/>
    <col min="8198" max="8199" width="0" style="114" hidden="1" customWidth="1"/>
    <col min="8200" max="8200" width="33" style="114" customWidth="1"/>
    <col min="8201" max="8201" width="9.140625" style="114"/>
    <col min="8202" max="8202" width="9.85546875" style="114" customWidth="1"/>
    <col min="8203" max="8203" width="12.5703125" style="114" bestFit="1" customWidth="1"/>
    <col min="8204" max="8204" width="14.140625" style="114" bestFit="1" customWidth="1"/>
    <col min="8205" max="8205" width="23.42578125" style="114" customWidth="1"/>
    <col min="8206" max="8206" width="14.7109375" style="114" customWidth="1"/>
    <col min="8207" max="8449" width="9.140625" style="114"/>
    <col min="8450" max="8450" width="9.7109375" style="114" customWidth="1"/>
    <col min="8451" max="8451" width="21.7109375" style="114" customWidth="1"/>
    <col min="8452" max="8452" width="36.5703125" style="114" customWidth="1"/>
    <col min="8453" max="8453" width="6.85546875" style="114" bestFit="1" customWidth="1"/>
    <col min="8454" max="8455" width="0" style="114" hidden="1" customWidth="1"/>
    <col min="8456" max="8456" width="33" style="114" customWidth="1"/>
    <col min="8457" max="8457" width="9.140625" style="114"/>
    <col min="8458" max="8458" width="9.85546875" style="114" customWidth="1"/>
    <col min="8459" max="8459" width="12.5703125" style="114" bestFit="1" customWidth="1"/>
    <col min="8460" max="8460" width="14.140625" style="114" bestFit="1" customWidth="1"/>
    <col min="8461" max="8461" width="23.42578125" style="114" customWidth="1"/>
    <col min="8462" max="8462" width="14.7109375" style="114" customWidth="1"/>
    <col min="8463" max="8705" width="9.140625" style="114"/>
    <col min="8706" max="8706" width="9.7109375" style="114" customWidth="1"/>
    <col min="8707" max="8707" width="21.7109375" style="114" customWidth="1"/>
    <col min="8708" max="8708" width="36.5703125" style="114" customWidth="1"/>
    <col min="8709" max="8709" width="6.85546875" style="114" bestFit="1" customWidth="1"/>
    <col min="8710" max="8711" width="0" style="114" hidden="1" customWidth="1"/>
    <col min="8712" max="8712" width="33" style="114" customWidth="1"/>
    <col min="8713" max="8713" width="9.140625" style="114"/>
    <col min="8714" max="8714" width="9.85546875" style="114" customWidth="1"/>
    <col min="8715" max="8715" width="12.5703125" style="114" bestFit="1" customWidth="1"/>
    <col min="8716" max="8716" width="14.140625" style="114" bestFit="1" customWidth="1"/>
    <col min="8717" max="8717" width="23.42578125" style="114" customWidth="1"/>
    <col min="8718" max="8718" width="14.7109375" style="114" customWidth="1"/>
    <col min="8719" max="8961" width="9.140625" style="114"/>
    <col min="8962" max="8962" width="9.7109375" style="114" customWidth="1"/>
    <col min="8963" max="8963" width="21.7109375" style="114" customWidth="1"/>
    <col min="8964" max="8964" width="36.5703125" style="114" customWidth="1"/>
    <col min="8965" max="8965" width="6.85546875" style="114" bestFit="1" customWidth="1"/>
    <col min="8966" max="8967" width="0" style="114" hidden="1" customWidth="1"/>
    <col min="8968" max="8968" width="33" style="114" customWidth="1"/>
    <col min="8969" max="8969" width="9.140625" style="114"/>
    <col min="8970" max="8970" width="9.85546875" style="114" customWidth="1"/>
    <col min="8971" max="8971" width="12.5703125" style="114" bestFit="1" customWidth="1"/>
    <col min="8972" max="8972" width="14.140625" style="114" bestFit="1" customWidth="1"/>
    <col min="8973" max="8973" width="23.42578125" style="114" customWidth="1"/>
    <col min="8974" max="8974" width="14.7109375" style="114" customWidth="1"/>
    <col min="8975" max="9217" width="9.140625" style="114"/>
    <col min="9218" max="9218" width="9.7109375" style="114" customWidth="1"/>
    <col min="9219" max="9219" width="21.7109375" style="114" customWidth="1"/>
    <col min="9220" max="9220" width="36.5703125" style="114" customWidth="1"/>
    <col min="9221" max="9221" width="6.85546875" style="114" bestFit="1" customWidth="1"/>
    <col min="9222" max="9223" width="0" style="114" hidden="1" customWidth="1"/>
    <col min="9224" max="9224" width="33" style="114" customWidth="1"/>
    <col min="9225" max="9225" width="9.140625" style="114"/>
    <col min="9226" max="9226" width="9.85546875" style="114" customWidth="1"/>
    <col min="9227" max="9227" width="12.5703125" style="114" bestFit="1" customWidth="1"/>
    <col min="9228" max="9228" width="14.140625" style="114" bestFit="1" customWidth="1"/>
    <col min="9229" max="9229" width="23.42578125" style="114" customWidth="1"/>
    <col min="9230" max="9230" width="14.7109375" style="114" customWidth="1"/>
    <col min="9231" max="9473" width="9.140625" style="114"/>
    <col min="9474" max="9474" width="9.7109375" style="114" customWidth="1"/>
    <col min="9475" max="9475" width="21.7109375" style="114" customWidth="1"/>
    <col min="9476" max="9476" width="36.5703125" style="114" customWidth="1"/>
    <col min="9477" max="9477" width="6.85546875" style="114" bestFit="1" customWidth="1"/>
    <col min="9478" max="9479" width="0" style="114" hidden="1" customWidth="1"/>
    <col min="9480" max="9480" width="33" style="114" customWidth="1"/>
    <col min="9481" max="9481" width="9.140625" style="114"/>
    <col min="9482" max="9482" width="9.85546875" style="114" customWidth="1"/>
    <col min="9483" max="9483" width="12.5703125" style="114" bestFit="1" customWidth="1"/>
    <col min="9484" max="9484" width="14.140625" style="114" bestFit="1" customWidth="1"/>
    <col min="9485" max="9485" width="23.42578125" style="114" customWidth="1"/>
    <col min="9486" max="9486" width="14.7109375" style="114" customWidth="1"/>
    <col min="9487" max="9729" width="9.140625" style="114"/>
    <col min="9730" max="9730" width="9.7109375" style="114" customWidth="1"/>
    <col min="9731" max="9731" width="21.7109375" style="114" customWidth="1"/>
    <col min="9732" max="9732" width="36.5703125" style="114" customWidth="1"/>
    <col min="9733" max="9733" width="6.85546875" style="114" bestFit="1" customWidth="1"/>
    <col min="9734" max="9735" width="0" style="114" hidden="1" customWidth="1"/>
    <col min="9736" max="9736" width="33" style="114" customWidth="1"/>
    <col min="9737" max="9737" width="9.140625" style="114"/>
    <col min="9738" max="9738" width="9.85546875" style="114" customWidth="1"/>
    <col min="9739" max="9739" width="12.5703125" style="114" bestFit="1" customWidth="1"/>
    <col min="9740" max="9740" width="14.140625" style="114" bestFit="1" customWidth="1"/>
    <col min="9741" max="9741" width="23.42578125" style="114" customWidth="1"/>
    <col min="9742" max="9742" width="14.7109375" style="114" customWidth="1"/>
    <col min="9743" max="9985" width="9.140625" style="114"/>
    <col min="9986" max="9986" width="9.7109375" style="114" customWidth="1"/>
    <col min="9987" max="9987" width="21.7109375" style="114" customWidth="1"/>
    <col min="9988" max="9988" width="36.5703125" style="114" customWidth="1"/>
    <col min="9989" max="9989" width="6.85546875" style="114" bestFit="1" customWidth="1"/>
    <col min="9990" max="9991" width="0" style="114" hidden="1" customWidth="1"/>
    <col min="9992" max="9992" width="33" style="114" customWidth="1"/>
    <col min="9993" max="9993" width="9.140625" style="114"/>
    <col min="9994" max="9994" width="9.85546875" style="114" customWidth="1"/>
    <col min="9995" max="9995" width="12.5703125" style="114" bestFit="1" customWidth="1"/>
    <col min="9996" max="9996" width="14.140625" style="114" bestFit="1" customWidth="1"/>
    <col min="9997" max="9997" width="23.42578125" style="114" customWidth="1"/>
    <col min="9998" max="9998" width="14.7109375" style="114" customWidth="1"/>
    <col min="9999" max="10241" width="9.140625" style="114"/>
    <col min="10242" max="10242" width="9.7109375" style="114" customWidth="1"/>
    <col min="10243" max="10243" width="21.7109375" style="114" customWidth="1"/>
    <col min="10244" max="10244" width="36.5703125" style="114" customWidth="1"/>
    <col min="10245" max="10245" width="6.85546875" style="114" bestFit="1" customWidth="1"/>
    <col min="10246" max="10247" width="0" style="114" hidden="1" customWidth="1"/>
    <col min="10248" max="10248" width="33" style="114" customWidth="1"/>
    <col min="10249" max="10249" width="9.140625" style="114"/>
    <col min="10250" max="10250" width="9.85546875" style="114" customWidth="1"/>
    <col min="10251" max="10251" width="12.5703125" style="114" bestFit="1" customWidth="1"/>
    <col min="10252" max="10252" width="14.140625" style="114" bestFit="1" customWidth="1"/>
    <col min="10253" max="10253" width="23.42578125" style="114" customWidth="1"/>
    <col min="10254" max="10254" width="14.7109375" style="114" customWidth="1"/>
    <col min="10255" max="10497" width="9.140625" style="114"/>
    <col min="10498" max="10498" width="9.7109375" style="114" customWidth="1"/>
    <col min="10499" max="10499" width="21.7109375" style="114" customWidth="1"/>
    <col min="10500" max="10500" width="36.5703125" style="114" customWidth="1"/>
    <col min="10501" max="10501" width="6.85546875" style="114" bestFit="1" customWidth="1"/>
    <col min="10502" max="10503" width="0" style="114" hidden="1" customWidth="1"/>
    <col min="10504" max="10504" width="33" style="114" customWidth="1"/>
    <col min="10505" max="10505" width="9.140625" style="114"/>
    <col min="10506" max="10506" width="9.85546875" style="114" customWidth="1"/>
    <col min="10507" max="10507" width="12.5703125" style="114" bestFit="1" customWidth="1"/>
    <col min="10508" max="10508" width="14.140625" style="114" bestFit="1" customWidth="1"/>
    <col min="10509" max="10509" width="23.42578125" style="114" customWidth="1"/>
    <col min="10510" max="10510" width="14.7109375" style="114" customWidth="1"/>
    <col min="10511" max="10753" width="9.140625" style="114"/>
    <col min="10754" max="10754" width="9.7109375" style="114" customWidth="1"/>
    <col min="10755" max="10755" width="21.7109375" style="114" customWidth="1"/>
    <col min="10756" max="10756" width="36.5703125" style="114" customWidth="1"/>
    <col min="10757" max="10757" width="6.85546875" style="114" bestFit="1" customWidth="1"/>
    <col min="10758" max="10759" width="0" style="114" hidden="1" customWidth="1"/>
    <col min="10760" max="10760" width="33" style="114" customWidth="1"/>
    <col min="10761" max="10761" width="9.140625" style="114"/>
    <col min="10762" max="10762" width="9.85546875" style="114" customWidth="1"/>
    <col min="10763" max="10763" width="12.5703125" style="114" bestFit="1" customWidth="1"/>
    <col min="10764" max="10764" width="14.140625" style="114" bestFit="1" customWidth="1"/>
    <col min="10765" max="10765" width="23.42578125" style="114" customWidth="1"/>
    <col min="10766" max="10766" width="14.7109375" style="114" customWidth="1"/>
    <col min="10767" max="11009" width="9.140625" style="114"/>
    <col min="11010" max="11010" width="9.7109375" style="114" customWidth="1"/>
    <col min="11011" max="11011" width="21.7109375" style="114" customWidth="1"/>
    <col min="11012" max="11012" width="36.5703125" style="114" customWidth="1"/>
    <col min="11013" max="11013" width="6.85546875" style="114" bestFit="1" customWidth="1"/>
    <col min="11014" max="11015" width="0" style="114" hidden="1" customWidth="1"/>
    <col min="11016" max="11016" width="33" style="114" customWidth="1"/>
    <col min="11017" max="11017" width="9.140625" style="114"/>
    <col min="11018" max="11018" width="9.85546875" style="114" customWidth="1"/>
    <col min="11019" max="11019" width="12.5703125" style="114" bestFit="1" customWidth="1"/>
    <col min="11020" max="11020" width="14.140625" style="114" bestFit="1" customWidth="1"/>
    <col min="11021" max="11021" width="23.42578125" style="114" customWidth="1"/>
    <col min="11022" max="11022" width="14.7109375" style="114" customWidth="1"/>
    <col min="11023" max="11265" width="9.140625" style="114"/>
    <col min="11266" max="11266" width="9.7109375" style="114" customWidth="1"/>
    <col min="11267" max="11267" width="21.7109375" style="114" customWidth="1"/>
    <col min="11268" max="11268" width="36.5703125" style="114" customWidth="1"/>
    <col min="11269" max="11269" width="6.85546875" style="114" bestFit="1" customWidth="1"/>
    <col min="11270" max="11271" width="0" style="114" hidden="1" customWidth="1"/>
    <col min="11272" max="11272" width="33" style="114" customWidth="1"/>
    <col min="11273" max="11273" width="9.140625" style="114"/>
    <col min="11274" max="11274" width="9.85546875" style="114" customWidth="1"/>
    <col min="11275" max="11275" width="12.5703125" style="114" bestFit="1" customWidth="1"/>
    <col min="11276" max="11276" width="14.140625" style="114" bestFit="1" customWidth="1"/>
    <col min="11277" max="11277" width="23.42578125" style="114" customWidth="1"/>
    <col min="11278" max="11278" width="14.7109375" style="114" customWidth="1"/>
    <col min="11279" max="11521" width="9.140625" style="114"/>
    <col min="11522" max="11522" width="9.7109375" style="114" customWidth="1"/>
    <col min="11523" max="11523" width="21.7109375" style="114" customWidth="1"/>
    <col min="11524" max="11524" width="36.5703125" style="114" customWidth="1"/>
    <col min="11525" max="11525" width="6.85546875" style="114" bestFit="1" customWidth="1"/>
    <col min="11526" max="11527" width="0" style="114" hidden="1" customWidth="1"/>
    <col min="11528" max="11528" width="33" style="114" customWidth="1"/>
    <col min="11529" max="11529" width="9.140625" style="114"/>
    <col min="11530" max="11530" width="9.85546875" style="114" customWidth="1"/>
    <col min="11531" max="11531" width="12.5703125" style="114" bestFit="1" customWidth="1"/>
    <col min="11532" max="11532" width="14.140625" style="114" bestFit="1" customWidth="1"/>
    <col min="11533" max="11533" width="23.42578125" style="114" customWidth="1"/>
    <col min="11534" max="11534" width="14.7109375" style="114" customWidth="1"/>
    <col min="11535" max="11777" width="9.140625" style="114"/>
    <col min="11778" max="11778" width="9.7109375" style="114" customWidth="1"/>
    <col min="11779" max="11779" width="21.7109375" style="114" customWidth="1"/>
    <col min="11780" max="11780" width="36.5703125" style="114" customWidth="1"/>
    <col min="11781" max="11781" width="6.85546875" style="114" bestFit="1" customWidth="1"/>
    <col min="11782" max="11783" width="0" style="114" hidden="1" customWidth="1"/>
    <col min="11784" max="11784" width="33" style="114" customWidth="1"/>
    <col min="11785" max="11785" width="9.140625" style="114"/>
    <col min="11786" max="11786" width="9.85546875" style="114" customWidth="1"/>
    <col min="11787" max="11787" width="12.5703125" style="114" bestFit="1" customWidth="1"/>
    <col min="11788" max="11788" width="14.140625" style="114" bestFit="1" customWidth="1"/>
    <col min="11789" max="11789" width="23.42578125" style="114" customWidth="1"/>
    <col min="11790" max="11790" width="14.7109375" style="114" customWidth="1"/>
    <col min="11791" max="12033" width="9.140625" style="114"/>
    <col min="12034" max="12034" width="9.7109375" style="114" customWidth="1"/>
    <col min="12035" max="12035" width="21.7109375" style="114" customWidth="1"/>
    <col min="12036" max="12036" width="36.5703125" style="114" customWidth="1"/>
    <col min="12037" max="12037" width="6.85546875" style="114" bestFit="1" customWidth="1"/>
    <col min="12038" max="12039" width="0" style="114" hidden="1" customWidth="1"/>
    <col min="12040" max="12040" width="33" style="114" customWidth="1"/>
    <col min="12041" max="12041" width="9.140625" style="114"/>
    <col min="12042" max="12042" width="9.85546875" style="114" customWidth="1"/>
    <col min="12043" max="12043" width="12.5703125" style="114" bestFit="1" customWidth="1"/>
    <col min="12044" max="12044" width="14.140625" style="114" bestFit="1" customWidth="1"/>
    <col min="12045" max="12045" width="23.42578125" style="114" customWidth="1"/>
    <col min="12046" max="12046" width="14.7109375" style="114" customWidth="1"/>
    <col min="12047" max="12289" width="9.140625" style="114"/>
    <col min="12290" max="12290" width="9.7109375" style="114" customWidth="1"/>
    <col min="12291" max="12291" width="21.7109375" style="114" customWidth="1"/>
    <col min="12292" max="12292" width="36.5703125" style="114" customWidth="1"/>
    <col min="12293" max="12293" width="6.85546875" style="114" bestFit="1" customWidth="1"/>
    <col min="12294" max="12295" width="0" style="114" hidden="1" customWidth="1"/>
    <col min="12296" max="12296" width="33" style="114" customWidth="1"/>
    <col min="12297" max="12297" width="9.140625" style="114"/>
    <col min="12298" max="12298" width="9.85546875" style="114" customWidth="1"/>
    <col min="12299" max="12299" width="12.5703125" style="114" bestFit="1" customWidth="1"/>
    <col min="12300" max="12300" width="14.140625" style="114" bestFit="1" customWidth="1"/>
    <col min="12301" max="12301" width="23.42578125" style="114" customWidth="1"/>
    <col min="12302" max="12302" width="14.7109375" style="114" customWidth="1"/>
    <col min="12303" max="12545" width="9.140625" style="114"/>
    <col min="12546" max="12546" width="9.7109375" style="114" customWidth="1"/>
    <col min="12547" max="12547" width="21.7109375" style="114" customWidth="1"/>
    <col min="12548" max="12548" width="36.5703125" style="114" customWidth="1"/>
    <col min="12549" max="12549" width="6.85546875" style="114" bestFit="1" customWidth="1"/>
    <col min="12550" max="12551" width="0" style="114" hidden="1" customWidth="1"/>
    <col min="12552" max="12552" width="33" style="114" customWidth="1"/>
    <col min="12553" max="12553" width="9.140625" style="114"/>
    <col min="12554" max="12554" width="9.85546875" style="114" customWidth="1"/>
    <col min="12555" max="12555" width="12.5703125" style="114" bestFit="1" customWidth="1"/>
    <col min="12556" max="12556" width="14.140625" style="114" bestFit="1" customWidth="1"/>
    <col min="12557" max="12557" width="23.42578125" style="114" customWidth="1"/>
    <col min="12558" max="12558" width="14.7109375" style="114" customWidth="1"/>
    <col min="12559" max="12801" width="9.140625" style="114"/>
    <col min="12802" max="12802" width="9.7109375" style="114" customWidth="1"/>
    <col min="12803" max="12803" width="21.7109375" style="114" customWidth="1"/>
    <col min="12804" max="12804" width="36.5703125" style="114" customWidth="1"/>
    <col min="12805" max="12805" width="6.85546875" style="114" bestFit="1" customWidth="1"/>
    <col min="12806" max="12807" width="0" style="114" hidden="1" customWidth="1"/>
    <col min="12808" max="12808" width="33" style="114" customWidth="1"/>
    <col min="12809" max="12809" width="9.140625" style="114"/>
    <col min="12810" max="12810" width="9.85546875" style="114" customWidth="1"/>
    <col min="12811" max="12811" width="12.5703125" style="114" bestFit="1" customWidth="1"/>
    <col min="12812" max="12812" width="14.140625" style="114" bestFit="1" customWidth="1"/>
    <col min="12813" max="12813" width="23.42578125" style="114" customWidth="1"/>
    <col min="12814" max="12814" width="14.7109375" style="114" customWidth="1"/>
    <col min="12815" max="13057" width="9.140625" style="114"/>
    <col min="13058" max="13058" width="9.7109375" style="114" customWidth="1"/>
    <col min="13059" max="13059" width="21.7109375" style="114" customWidth="1"/>
    <col min="13060" max="13060" width="36.5703125" style="114" customWidth="1"/>
    <col min="13061" max="13061" width="6.85546875" style="114" bestFit="1" customWidth="1"/>
    <col min="13062" max="13063" width="0" style="114" hidden="1" customWidth="1"/>
    <col min="13064" max="13064" width="33" style="114" customWidth="1"/>
    <col min="13065" max="13065" width="9.140625" style="114"/>
    <col min="13066" max="13066" width="9.85546875" style="114" customWidth="1"/>
    <col min="13067" max="13067" width="12.5703125" style="114" bestFit="1" customWidth="1"/>
    <col min="13068" max="13068" width="14.140625" style="114" bestFit="1" customWidth="1"/>
    <col min="13069" max="13069" width="23.42578125" style="114" customWidth="1"/>
    <col min="13070" max="13070" width="14.7109375" style="114" customWidth="1"/>
    <col min="13071" max="13313" width="9.140625" style="114"/>
    <col min="13314" max="13314" width="9.7109375" style="114" customWidth="1"/>
    <col min="13315" max="13315" width="21.7109375" style="114" customWidth="1"/>
    <col min="13316" max="13316" width="36.5703125" style="114" customWidth="1"/>
    <col min="13317" max="13317" width="6.85546875" style="114" bestFit="1" customWidth="1"/>
    <col min="13318" max="13319" width="0" style="114" hidden="1" customWidth="1"/>
    <col min="13320" max="13320" width="33" style="114" customWidth="1"/>
    <col min="13321" max="13321" width="9.140625" style="114"/>
    <col min="13322" max="13322" width="9.85546875" style="114" customWidth="1"/>
    <col min="13323" max="13323" width="12.5703125" style="114" bestFit="1" customWidth="1"/>
    <col min="13324" max="13324" width="14.140625" style="114" bestFit="1" customWidth="1"/>
    <col min="13325" max="13325" width="23.42578125" style="114" customWidth="1"/>
    <col min="13326" max="13326" width="14.7109375" style="114" customWidth="1"/>
    <col min="13327" max="13569" width="9.140625" style="114"/>
    <col min="13570" max="13570" width="9.7109375" style="114" customWidth="1"/>
    <col min="13571" max="13571" width="21.7109375" style="114" customWidth="1"/>
    <col min="13572" max="13572" width="36.5703125" style="114" customWidth="1"/>
    <col min="13573" max="13573" width="6.85546875" style="114" bestFit="1" customWidth="1"/>
    <col min="13574" max="13575" width="0" style="114" hidden="1" customWidth="1"/>
    <col min="13576" max="13576" width="33" style="114" customWidth="1"/>
    <col min="13577" max="13577" width="9.140625" style="114"/>
    <col min="13578" max="13578" width="9.85546875" style="114" customWidth="1"/>
    <col min="13579" max="13579" width="12.5703125" style="114" bestFit="1" customWidth="1"/>
    <col min="13580" max="13580" width="14.140625" style="114" bestFit="1" customWidth="1"/>
    <col min="13581" max="13581" width="23.42578125" style="114" customWidth="1"/>
    <col min="13582" max="13582" width="14.7109375" style="114" customWidth="1"/>
    <col min="13583" max="13825" width="9.140625" style="114"/>
    <col min="13826" max="13826" width="9.7109375" style="114" customWidth="1"/>
    <col min="13827" max="13827" width="21.7109375" style="114" customWidth="1"/>
    <col min="13828" max="13828" width="36.5703125" style="114" customWidth="1"/>
    <col min="13829" max="13829" width="6.85546875" style="114" bestFit="1" customWidth="1"/>
    <col min="13830" max="13831" width="0" style="114" hidden="1" customWidth="1"/>
    <col min="13832" max="13832" width="33" style="114" customWidth="1"/>
    <col min="13833" max="13833" width="9.140625" style="114"/>
    <col min="13834" max="13834" width="9.85546875" style="114" customWidth="1"/>
    <col min="13835" max="13835" width="12.5703125" style="114" bestFit="1" customWidth="1"/>
    <col min="13836" max="13836" width="14.140625" style="114" bestFit="1" customWidth="1"/>
    <col min="13837" max="13837" width="23.42578125" style="114" customWidth="1"/>
    <col min="13838" max="13838" width="14.7109375" style="114" customWidth="1"/>
    <col min="13839" max="14081" width="9.140625" style="114"/>
    <col min="14082" max="14082" width="9.7109375" style="114" customWidth="1"/>
    <col min="14083" max="14083" width="21.7109375" style="114" customWidth="1"/>
    <col min="14084" max="14084" width="36.5703125" style="114" customWidth="1"/>
    <col min="14085" max="14085" width="6.85546875" style="114" bestFit="1" customWidth="1"/>
    <col min="14086" max="14087" width="0" style="114" hidden="1" customWidth="1"/>
    <col min="14088" max="14088" width="33" style="114" customWidth="1"/>
    <col min="14089" max="14089" width="9.140625" style="114"/>
    <col min="14090" max="14090" width="9.85546875" style="114" customWidth="1"/>
    <col min="14091" max="14091" width="12.5703125" style="114" bestFit="1" customWidth="1"/>
    <col min="14092" max="14092" width="14.140625" style="114" bestFit="1" customWidth="1"/>
    <col min="14093" max="14093" width="23.42578125" style="114" customWidth="1"/>
    <col min="14094" max="14094" width="14.7109375" style="114" customWidth="1"/>
    <col min="14095" max="14337" width="9.140625" style="114"/>
    <col min="14338" max="14338" width="9.7109375" style="114" customWidth="1"/>
    <col min="14339" max="14339" width="21.7109375" style="114" customWidth="1"/>
    <col min="14340" max="14340" width="36.5703125" style="114" customWidth="1"/>
    <col min="14341" max="14341" width="6.85546875" style="114" bestFit="1" customWidth="1"/>
    <col min="14342" max="14343" width="0" style="114" hidden="1" customWidth="1"/>
    <col min="14344" max="14344" width="33" style="114" customWidth="1"/>
    <col min="14345" max="14345" width="9.140625" style="114"/>
    <col min="14346" max="14346" width="9.85546875" style="114" customWidth="1"/>
    <col min="14347" max="14347" width="12.5703125" style="114" bestFit="1" customWidth="1"/>
    <col min="14348" max="14348" width="14.140625" style="114" bestFit="1" customWidth="1"/>
    <col min="14349" max="14349" width="23.42578125" style="114" customWidth="1"/>
    <col min="14350" max="14350" width="14.7109375" style="114" customWidth="1"/>
    <col min="14351" max="14593" width="9.140625" style="114"/>
    <col min="14594" max="14594" width="9.7109375" style="114" customWidth="1"/>
    <col min="14595" max="14595" width="21.7109375" style="114" customWidth="1"/>
    <col min="14596" max="14596" width="36.5703125" style="114" customWidth="1"/>
    <col min="14597" max="14597" width="6.85546875" style="114" bestFit="1" customWidth="1"/>
    <col min="14598" max="14599" width="0" style="114" hidden="1" customWidth="1"/>
    <col min="14600" max="14600" width="33" style="114" customWidth="1"/>
    <col min="14601" max="14601" width="9.140625" style="114"/>
    <col min="14602" max="14602" width="9.85546875" style="114" customWidth="1"/>
    <col min="14603" max="14603" width="12.5703125" style="114" bestFit="1" customWidth="1"/>
    <col min="14604" max="14604" width="14.140625" style="114" bestFit="1" customWidth="1"/>
    <col min="14605" max="14605" width="23.42578125" style="114" customWidth="1"/>
    <col min="14606" max="14606" width="14.7109375" style="114" customWidth="1"/>
    <col min="14607" max="14849" width="9.140625" style="114"/>
    <col min="14850" max="14850" width="9.7109375" style="114" customWidth="1"/>
    <col min="14851" max="14851" width="21.7109375" style="114" customWidth="1"/>
    <col min="14852" max="14852" width="36.5703125" style="114" customWidth="1"/>
    <col min="14853" max="14853" width="6.85546875" style="114" bestFit="1" customWidth="1"/>
    <col min="14854" max="14855" width="0" style="114" hidden="1" customWidth="1"/>
    <col min="14856" max="14856" width="33" style="114" customWidth="1"/>
    <col min="14857" max="14857" width="9.140625" style="114"/>
    <col min="14858" max="14858" width="9.85546875" style="114" customWidth="1"/>
    <col min="14859" max="14859" width="12.5703125" style="114" bestFit="1" customWidth="1"/>
    <col min="14860" max="14860" width="14.140625" style="114" bestFit="1" customWidth="1"/>
    <col min="14861" max="14861" width="23.42578125" style="114" customWidth="1"/>
    <col min="14862" max="14862" width="14.7109375" style="114" customWidth="1"/>
    <col min="14863" max="15105" width="9.140625" style="114"/>
    <col min="15106" max="15106" width="9.7109375" style="114" customWidth="1"/>
    <col min="15107" max="15107" width="21.7109375" style="114" customWidth="1"/>
    <col min="15108" max="15108" width="36.5703125" style="114" customWidth="1"/>
    <col min="15109" max="15109" width="6.85546875" style="114" bestFit="1" customWidth="1"/>
    <col min="15110" max="15111" width="0" style="114" hidden="1" customWidth="1"/>
    <col min="15112" max="15112" width="33" style="114" customWidth="1"/>
    <col min="15113" max="15113" width="9.140625" style="114"/>
    <col min="15114" max="15114" width="9.85546875" style="114" customWidth="1"/>
    <col min="15115" max="15115" width="12.5703125" style="114" bestFit="1" customWidth="1"/>
    <col min="15116" max="15116" width="14.140625" style="114" bestFit="1" customWidth="1"/>
    <col min="15117" max="15117" width="23.42578125" style="114" customWidth="1"/>
    <col min="15118" max="15118" width="14.7109375" style="114" customWidth="1"/>
    <col min="15119" max="15361" width="9.140625" style="114"/>
    <col min="15362" max="15362" width="9.7109375" style="114" customWidth="1"/>
    <col min="15363" max="15363" width="21.7109375" style="114" customWidth="1"/>
    <col min="15364" max="15364" width="36.5703125" style="114" customWidth="1"/>
    <col min="15365" max="15365" width="6.85546875" style="114" bestFit="1" customWidth="1"/>
    <col min="15366" max="15367" width="0" style="114" hidden="1" customWidth="1"/>
    <col min="15368" max="15368" width="33" style="114" customWidth="1"/>
    <col min="15369" max="15369" width="9.140625" style="114"/>
    <col min="15370" max="15370" width="9.85546875" style="114" customWidth="1"/>
    <col min="15371" max="15371" width="12.5703125" style="114" bestFit="1" customWidth="1"/>
    <col min="15372" max="15372" width="14.140625" style="114" bestFit="1" customWidth="1"/>
    <col min="15373" max="15373" width="23.42578125" style="114" customWidth="1"/>
    <col min="15374" max="15374" width="14.7109375" style="114" customWidth="1"/>
    <col min="15375" max="15617" width="9.140625" style="114"/>
    <col min="15618" max="15618" width="9.7109375" style="114" customWidth="1"/>
    <col min="15619" max="15619" width="21.7109375" style="114" customWidth="1"/>
    <col min="15620" max="15620" width="36.5703125" style="114" customWidth="1"/>
    <col min="15621" max="15621" width="6.85546875" style="114" bestFit="1" customWidth="1"/>
    <col min="15622" max="15623" width="0" style="114" hidden="1" customWidth="1"/>
    <col min="15624" max="15624" width="33" style="114" customWidth="1"/>
    <col min="15625" max="15625" width="9.140625" style="114"/>
    <col min="15626" max="15626" width="9.85546875" style="114" customWidth="1"/>
    <col min="15627" max="15627" width="12.5703125" style="114" bestFit="1" customWidth="1"/>
    <col min="15628" max="15628" width="14.140625" style="114" bestFit="1" customWidth="1"/>
    <col min="15629" max="15629" width="23.42578125" style="114" customWidth="1"/>
    <col min="15630" max="15630" width="14.7109375" style="114" customWidth="1"/>
    <col min="15631" max="15873" width="9.140625" style="114"/>
    <col min="15874" max="15874" width="9.7109375" style="114" customWidth="1"/>
    <col min="15875" max="15875" width="21.7109375" style="114" customWidth="1"/>
    <col min="15876" max="15876" width="36.5703125" style="114" customWidth="1"/>
    <col min="15877" max="15877" width="6.85546875" style="114" bestFit="1" customWidth="1"/>
    <col min="15878" max="15879" width="0" style="114" hidden="1" customWidth="1"/>
    <col min="15880" max="15880" width="33" style="114" customWidth="1"/>
    <col min="15881" max="15881" width="9.140625" style="114"/>
    <col min="15882" max="15882" width="9.85546875" style="114" customWidth="1"/>
    <col min="15883" max="15883" width="12.5703125" style="114" bestFit="1" customWidth="1"/>
    <col min="15884" max="15884" width="14.140625" style="114" bestFit="1" customWidth="1"/>
    <col min="15885" max="15885" width="23.42578125" style="114" customWidth="1"/>
    <col min="15886" max="15886" width="14.7109375" style="114" customWidth="1"/>
    <col min="15887" max="16129" width="9.140625" style="114"/>
    <col min="16130" max="16130" width="9.7109375" style="114" customWidth="1"/>
    <col min="16131" max="16131" width="21.7109375" style="114" customWidth="1"/>
    <col min="16132" max="16132" width="36.5703125" style="114" customWidth="1"/>
    <col min="16133" max="16133" width="6.85546875" style="114" bestFit="1" customWidth="1"/>
    <col min="16134" max="16135" width="0" style="114" hidden="1" customWidth="1"/>
    <col min="16136" max="16136" width="33" style="114" customWidth="1"/>
    <col min="16137" max="16137" width="9.140625" style="114"/>
    <col min="16138" max="16138" width="9.85546875" style="114" customWidth="1"/>
    <col min="16139" max="16139" width="12.5703125" style="114" bestFit="1" customWidth="1"/>
    <col min="16140" max="16140" width="14.140625" style="114" bestFit="1" customWidth="1"/>
    <col min="16141" max="16141" width="23.42578125" style="114" customWidth="1"/>
    <col min="16142" max="16142" width="14.7109375" style="114" customWidth="1"/>
    <col min="16143" max="16384" width="9.140625" style="114"/>
  </cols>
  <sheetData>
    <row r="1" spans="1:13" x14ac:dyDescent="0.25">
      <c r="A1" s="164" t="s">
        <v>476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 x14ac:dyDescent="0.25">
      <c r="A2" s="164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</row>
    <row r="3" spans="1:13" ht="42.75" x14ac:dyDescent="0.25">
      <c r="A3" s="3" t="s">
        <v>0</v>
      </c>
      <c r="B3" s="3" t="s">
        <v>1</v>
      </c>
      <c r="C3" s="3" t="s">
        <v>430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4" t="s">
        <v>7</v>
      </c>
      <c r="J3" s="3" t="s">
        <v>8</v>
      </c>
      <c r="K3" s="4" t="s">
        <v>474</v>
      </c>
      <c r="L3" s="5" t="s">
        <v>10</v>
      </c>
      <c r="M3" s="5" t="s">
        <v>441</v>
      </c>
    </row>
    <row r="4" spans="1:13" s="17" customFormat="1" ht="14.25" x14ac:dyDescent="0.25">
      <c r="A4" s="29" t="s">
        <v>477</v>
      </c>
      <c r="B4" s="30" t="s">
        <v>422</v>
      </c>
      <c r="C4" s="30"/>
      <c r="D4" s="30"/>
      <c r="E4" s="29"/>
      <c r="F4" s="30"/>
      <c r="G4" s="30"/>
      <c r="H4" s="30"/>
      <c r="I4" s="31"/>
      <c r="J4" s="29"/>
      <c r="K4" s="31"/>
      <c r="L4" s="32">
        <f>SUM(L5:L6)</f>
        <v>0</v>
      </c>
      <c r="M4" s="29"/>
    </row>
    <row r="5" spans="1:13" s="17" customFormat="1" ht="46.5" customHeight="1" x14ac:dyDescent="0.25">
      <c r="A5" s="37" t="s">
        <v>423</v>
      </c>
      <c r="B5" s="37" t="s">
        <v>424</v>
      </c>
      <c r="C5" s="37"/>
      <c r="D5" s="37" t="s">
        <v>425</v>
      </c>
      <c r="E5" s="59" t="s">
        <v>23</v>
      </c>
      <c r="F5" s="12"/>
      <c r="G5" s="12"/>
      <c r="H5" s="37" t="s">
        <v>105</v>
      </c>
      <c r="I5" s="60">
        <v>1</v>
      </c>
      <c r="J5" s="61">
        <v>1</v>
      </c>
      <c r="K5" s="62"/>
      <c r="L5" s="63"/>
      <c r="M5" s="19" t="s">
        <v>105</v>
      </c>
    </row>
    <row r="6" spans="1:13" s="17" customFormat="1" ht="46.5" customHeight="1" x14ac:dyDescent="0.25">
      <c r="A6" s="37" t="s">
        <v>426</v>
      </c>
      <c r="B6" s="37" t="s">
        <v>427</v>
      </c>
      <c r="C6" s="37"/>
      <c r="D6" s="37" t="s">
        <v>428</v>
      </c>
      <c r="E6" s="64" t="s">
        <v>23</v>
      </c>
      <c r="F6" s="12"/>
      <c r="G6" s="12"/>
      <c r="H6" s="37" t="s">
        <v>105</v>
      </c>
      <c r="I6" s="65">
        <v>1</v>
      </c>
      <c r="J6" s="66">
        <v>1</v>
      </c>
      <c r="K6" s="62"/>
      <c r="L6" s="63"/>
      <c r="M6" s="19" t="s">
        <v>105</v>
      </c>
    </row>
    <row r="7" spans="1:13" x14ac:dyDescent="0.25">
      <c r="A7" s="13"/>
      <c r="B7" s="13"/>
      <c r="C7" s="13"/>
      <c r="D7" s="13"/>
      <c r="E7" s="13"/>
      <c r="F7" s="13"/>
      <c r="G7" s="13"/>
      <c r="H7" s="13"/>
      <c r="I7" s="14"/>
      <c r="J7" s="15"/>
      <c r="K7" s="13"/>
      <c r="L7" s="67"/>
      <c r="M7" s="19"/>
    </row>
  </sheetData>
  <mergeCells count="2">
    <mergeCell ref="A1:M1"/>
    <mergeCell ref="A2:L2"/>
  </mergeCells>
  <pageMargins left="0.63" right="0.17" top="0.4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Phụ lục 1</vt:lpstr>
      <vt:lpstr>Phụ lục 2</vt:lpstr>
      <vt:lpstr>Sheet1</vt:lpstr>
      <vt:lpstr>Sheet2</vt:lpstr>
      <vt:lpstr>'Phụ lục 1'!Print_Area</vt:lpstr>
      <vt:lpstr>'Phụ lục 1'!Print_Titles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QUYNH-KHVT</dc:creator>
  <cp:lastModifiedBy>Trang</cp:lastModifiedBy>
  <cp:lastPrinted>2022-06-02T09:17:56Z</cp:lastPrinted>
  <dcterms:created xsi:type="dcterms:W3CDTF">2022-03-15T08:55:24Z</dcterms:created>
  <dcterms:modified xsi:type="dcterms:W3CDTF">2022-06-02T09:17:59Z</dcterms:modified>
</cp:coreProperties>
</file>